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defaultThemeVersion="124226"/>
  <xr:revisionPtr revIDLastSave="0" documentId="13_ncr:1_{1F83C299-D540-4DA1-804A-7D44611349FF}" xr6:coauthVersionLast="47" xr6:coauthVersionMax="47" xr10:uidLastSave="{00000000-0000-0000-0000-000000000000}"/>
  <bookViews>
    <workbookView xWindow="-108" yWindow="-108" windowWidth="23256" windowHeight="12576" xr2:uid="{00000000-000D-0000-FFFF-FFFF00000000}"/>
  </bookViews>
  <sheets>
    <sheet name="取組と実績（進捗管理表）" sheetId="9" r:id="rId1"/>
    <sheet name="-" sheetId="11" r:id="rId2"/>
    <sheet name="使用例" sheetId="10" r:id="rId3"/>
  </sheets>
  <definedNames>
    <definedName name="_xlnm.Print_Area" localSheetId="2">使用例!$A$1:$V$26</definedName>
    <definedName name="_xlnm.Print_Area" localSheetId="0">'取組と実績（進捗管理表）'!$A$1:$V$26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9" l="1"/>
  <c r="Q25" i="9" s="1"/>
  <c r="S24" i="9"/>
  <c r="R24" i="9"/>
  <c r="Q24" i="9"/>
  <c r="S23" i="9"/>
  <c r="R23" i="9"/>
  <c r="Q23" i="9"/>
  <c r="S22" i="9"/>
  <c r="R22" i="9"/>
  <c r="Q22" i="9"/>
  <c r="S21" i="9"/>
  <c r="R21" i="9"/>
  <c r="Q21" i="9"/>
  <c r="S20" i="9"/>
  <c r="R20" i="9"/>
  <c r="Q20" i="9"/>
  <c r="S19" i="9"/>
  <c r="R19" i="9"/>
  <c r="Q19" i="9"/>
  <c r="S18" i="9"/>
  <c r="R18" i="9"/>
  <c r="Q18" i="9"/>
  <c r="S17" i="9"/>
  <c r="R17" i="9"/>
  <c r="Q17" i="9"/>
  <c r="S16" i="9"/>
  <c r="R16" i="9"/>
  <c r="Q16" i="9"/>
  <c r="S15" i="9"/>
  <c r="R15" i="9"/>
  <c r="Q15" i="9"/>
  <c r="S14" i="9"/>
  <c r="Q14" i="9"/>
  <c r="S13" i="9"/>
  <c r="Q13" i="9"/>
  <c r="S12" i="9"/>
  <c r="Q12" i="9"/>
  <c r="S10" i="9"/>
  <c r="R10" i="9"/>
  <c r="Q10" i="9"/>
  <c r="S9" i="9"/>
  <c r="R9" i="9"/>
  <c r="Q9" i="9"/>
  <c r="S8" i="9"/>
  <c r="R8" i="9"/>
  <c r="Q8" i="9"/>
  <c r="S7" i="9"/>
  <c r="R7" i="9"/>
  <c r="Q7" i="9"/>
  <c r="S5" i="9"/>
  <c r="R5" i="9"/>
  <c r="Q5" i="9"/>
  <c r="P25" i="10"/>
  <c r="Q25" i="10" s="1"/>
  <c r="S24" i="10"/>
  <c r="R24" i="10"/>
  <c r="Q24" i="10"/>
  <c r="S23" i="10"/>
  <c r="R23" i="10"/>
  <c r="Q23" i="10"/>
  <c r="S22" i="10"/>
  <c r="R22" i="10"/>
  <c r="Q22" i="10"/>
  <c r="S21" i="10"/>
  <c r="R21" i="10"/>
  <c r="Q21" i="10"/>
  <c r="S20" i="10"/>
  <c r="R20" i="10"/>
  <c r="Q20" i="10"/>
  <c r="S19" i="10"/>
  <c r="R19" i="10"/>
  <c r="Q19" i="10"/>
  <c r="S18" i="10"/>
  <c r="R18" i="10"/>
  <c r="Q18" i="10"/>
  <c r="S17" i="10"/>
  <c r="R17" i="10"/>
  <c r="Q17" i="10"/>
  <c r="S16" i="10"/>
  <c r="R16" i="10"/>
  <c r="Q16" i="10"/>
  <c r="S15" i="10"/>
  <c r="R15" i="10"/>
  <c r="Q15" i="10"/>
  <c r="S14" i="10"/>
  <c r="Q14" i="10"/>
  <c r="S13" i="10"/>
  <c r="Q13" i="10"/>
  <c r="S12" i="10"/>
  <c r="Q12" i="10"/>
  <c r="S10" i="10"/>
  <c r="R10" i="10"/>
  <c r="Q10" i="10"/>
  <c r="S9" i="10"/>
  <c r="R9" i="10"/>
  <c r="Q9" i="10"/>
  <c r="S8" i="10"/>
  <c r="R8" i="10"/>
  <c r="Q8" i="10"/>
  <c r="S7" i="10"/>
  <c r="R7" i="10"/>
  <c r="Q7" i="10"/>
  <c r="S5" i="10"/>
  <c r="R5" i="10"/>
  <c r="Q5" i="10"/>
</calcChain>
</file>

<file path=xl/sharedStrings.xml><?xml version="1.0" encoding="utf-8"?>
<sst xmlns="http://schemas.openxmlformats.org/spreadsheetml/2006/main" count="266" uniqueCount="119">
  <si>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</si>
  <si>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</si>
  <si>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</si>
  <si>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</si>
  <si>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</si>
  <si>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</si>
  <si>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</si>
  <si>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</si>
  <si>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</si>
  <si>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</si>
  <si>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</si>
  <si>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</si>
  <si>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</si>
  <si>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</si>
  <si>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</si>
  <si>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健診等</t>
    <rPh sb="0" eb="2">
      <t>ケンシン</t>
    </rPh>
    <rPh sb="2" eb="3">
      <t>トウ</t>
    </rPh>
    <phoneticPr fontId="2"/>
  </si>
  <si>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</si>
  <si>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</si>
  <si>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</si>
  <si>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</si>
  <si>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</si>
  <si>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</si>
  <si>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</si>
  <si>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</si>
  <si>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</si>
  <si>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</si>
  <si>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</si>
  <si>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</si>
  <si>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</si>
  <si>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</si>
  <si>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</si>
  <si>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</si>
  <si>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</si>
  <si>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</si>
  <si>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</si>
  <si>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</si>
  <si>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</si>
  <si>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</si>
  <si>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</si>
  <si>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</si>
  <si>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</si>
  <si>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</si>
  <si>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</si>
  <si>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</si>
  <si>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</si>
  <si>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</si>
  <si>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</si>
  <si>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</si>
  <si>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</si>
  <si>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合計</t>
    <rPh sb="0" eb="2">
      <t>ゴウケイ</t>
    </rPh>
    <phoneticPr fontId="2"/>
  </si>
  <si>
    <t>点</t>
    <rPh sb="0" eb="1">
      <t>テン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</si>
  <si>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</si>
  <si>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</si>
  <si>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</si>
  <si>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</si>
  <si>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</si>
  <si>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</si>
  <si>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</si>
  <si>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</si>
  <si>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実施結果　／　添付資料</t>
    <rPh sb="0" eb="2">
      <t>ジッシ</t>
    </rPh>
    <rPh sb="2" eb="4">
      <t>ケッカ</t>
    </rPh>
    <rPh sb="7" eb="9">
      <t>テンプ</t>
    </rPh>
    <rPh sb="9" eb="11">
      <t>シリョウ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</si>
  <si>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</si>
  <si>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</si>
  <si>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</si>
  <si>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</si>
  <si>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</si>
  <si>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</si>
  <si>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</si>
  <si>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</si>
  <si>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</si>
  <si>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</si>
  <si>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</si>
  <si>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</si>
  <si>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</si>
  <si>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</si>
  <si>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</si>
  <si>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</si>
  <si>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</si>
  <si>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STEP1の取組みと実績の一覧</t>
    <rPh sb="6" eb="8">
      <t>トリクミ</t>
    </rPh>
    <rPh sb="10" eb="12">
      <t>ジッセキ</t>
    </rPh>
    <rPh sb="13" eb="15">
      <t>イチラン</t>
    </rPh>
    <phoneticPr fontId="2"/>
  </si>
  <si>
    <t>月</t>
    <rPh sb="0" eb="1">
      <t>ツキ</t>
    </rPh>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</si>
  <si>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</si>
  <si>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</si>
  <si>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</si>
  <si>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</si>
  <si>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</si>
  <si>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</si>
  <si>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</si>
  <si>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</si>
  <si>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</si>
  <si>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</si>
  <si>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</si>
  <si>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</si>
  <si>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</si>
  <si>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</si>
  <si>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</si>
  <si>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</si>
  <si>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事務室あるビルが完全分煙実施</t>
    <rPh sb="0" eb="3">
      <t>ジムシツ</t>
    </rPh>
    <rPh sb="8" eb="10">
      <t>カンゼン</t>
    </rPh>
    <rPh sb="10" eb="12">
      <t>ブンエン</t>
    </rPh>
    <rPh sb="12" eb="14">
      <t>ジッシ</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</si>
  <si>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</si>
  <si>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</si>
  <si>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</si>
  <si>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実施結果レポート提出（予定）日</t>
    <rPh sb="0" eb="2">
      <t>ジッシ</t>
    </rPh>
    <rPh sb="2" eb="4">
      <t>ケッカ</t>
    </rPh>
    <rPh sb="8" eb="10">
      <t>テイシュツ</t>
    </rPh>
    <rPh sb="11" eb="13">
      <t>ヨテイ</t>
    </rPh>
    <rPh sb="14" eb="15">
      <t>ビ</t>
    </rPh>
    <phoneticPr fontId="2"/>
  </si>
  <si>
    <t>□
□</t>
    <phoneticPr fontId="2"/>
  </si>
  <si>
    <t>□
□</t>
    <phoneticPr fontId="2"/>
  </si>
  <si>
    <t>採点</t>
    <rPh sb="0" eb="2">
      <t>サイテン</t>
    </rPh>
    <phoneticPr fontId="2"/>
  </si>
  <si>
    <t>特定保健指導実施率　　　％</t>
    <rPh sb="0" eb="2">
      <t>トクテイ</t>
    </rPh>
    <rPh sb="2" eb="4">
      <t>ホケン</t>
    </rPh>
    <rPh sb="4" eb="6">
      <t>シドウ</t>
    </rPh>
    <rPh sb="6" eb="8">
      <t>ジッシ</t>
    </rPh>
    <rPh sb="8" eb="9">
      <t>リツ</t>
    </rPh>
    <phoneticPr fontId="2"/>
  </si>
  <si>
    <t>健診受診率　　　％</t>
    <rPh sb="0" eb="2">
      <t>ケンシン</t>
    </rPh>
    <rPh sb="2" eb="4">
      <t>ジュシン</t>
    </rPh>
    <rPh sb="4" eb="5">
      <t>リツ</t>
    </rPh>
    <phoneticPr fontId="2"/>
  </si>
  <si>
    <t>　  　年</t>
    <rPh sb="4" eb="5">
      <t>ネン</t>
    </rPh>
    <phoneticPr fontId="2"/>
  </si>
  <si>
    <t>40歳以上は健診結果データの提供
40歳未満は人数の申告
○実施方法：組合の集団健診・人間ドック・特定健診・事業者健診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クミアイ</t>
    </rPh>
    <rPh sb="38" eb="42">
      <t>シュウダンケンシン</t>
    </rPh>
    <rPh sb="43" eb="45">
      <t>ニンゲン</t>
    </rPh>
    <rPh sb="49" eb="51">
      <t>トクテイ</t>
    </rPh>
    <rPh sb="51" eb="53">
      <t>ケンシン</t>
    </rPh>
    <rPh sb="54" eb="57">
      <t>ジギョウシャ</t>
    </rPh>
    <rPh sb="57" eb="59">
      <t>ケンシン</t>
    </rPh>
    <rPh sb="61" eb="63">
      <t>ジッシ</t>
    </rPh>
    <rPh sb="63" eb="64">
      <t>ツキ</t>
    </rPh>
    <rPh sb="73" eb="74">
      <t>ネン</t>
    </rPh>
    <rPh sb="75" eb="76">
      <t>カイ</t>
    </rPh>
    <rPh sb="79" eb="81">
      <t>ジュシン</t>
    </rPh>
    <rPh sb="81" eb="83">
      <t>ケッカ</t>
    </rPh>
    <rPh sb="83" eb="85">
      <t>カクニン</t>
    </rPh>
    <rPh sb="85" eb="87">
      <t>ホウホウ</t>
    </rPh>
    <rPh sb="88" eb="90">
      <t>ケンシン</t>
    </rPh>
    <rPh sb="90" eb="92">
      <t>キカン</t>
    </rPh>
    <rPh sb="92" eb="94">
      <t>テイキョウ</t>
    </rPh>
    <rPh sb="95" eb="97">
      <t>コジン</t>
    </rPh>
    <rPh sb="97" eb="99">
      <t>テイシュツ</t>
    </rPh>
    <rPh sb="101" eb="104">
      <t>シンコクビ</t>
    </rPh>
    <rPh sb="110" eb="112">
      <t>ゲンザイ</t>
    </rPh>
    <rPh sb="116" eb="117">
      <t>ニン</t>
    </rPh>
    <rPh sb="117" eb="118">
      <t>チュウ</t>
    </rPh>
    <rPh sb="120" eb="121">
      <t>ニン</t>
    </rPh>
    <rPh sb="121" eb="123">
      <t>ジュシン</t>
    </rPh>
    <rPh sb="124" eb="126">
      <t>ジュシン</t>
    </rPh>
    <rPh sb="126" eb="127">
      <t>リツ</t>
    </rPh>
    <phoneticPr fontId="4"/>
  </si>
  <si>
    <t>40歳以上は健診結果データの提供
40歳未満は人数の申告
○実施方法：組合の集団健診・人間ドック・特定健診・事業者健診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61" eb="63">
      <t>ジッシ</t>
    </rPh>
    <rPh sb="63" eb="64">
      <t>ツキ</t>
    </rPh>
    <rPh sb="78" eb="79">
      <t>ネン</t>
    </rPh>
    <rPh sb="81" eb="82">
      <t>カイ</t>
    </rPh>
    <rPh sb="85" eb="87">
      <t>ジュシン</t>
    </rPh>
    <rPh sb="87" eb="89">
      <t>ケッカ</t>
    </rPh>
    <rPh sb="89" eb="91">
      <t>カクニン</t>
    </rPh>
    <rPh sb="91" eb="93">
      <t>ホウホウ</t>
    </rPh>
    <rPh sb="94" eb="96">
      <t>ケンシン</t>
    </rPh>
    <rPh sb="96" eb="98">
      <t>キカン</t>
    </rPh>
    <rPh sb="98" eb="100">
      <t>テイキョウ</t>
    </rPh>
    <rPh sb="101" eb="103">
      <t>コジン</t>
    </rPh>
    <rPh sb="103" eb="105">
      <t>テイシュツ</t>
    </rPh>
    <rPh sb="107" eb="110">
      <t>シンコクビ</t>
    </rPh>
    <rPh sb="119" eb="121">
      <t>ゲンザイ</t>
    </rPh>
    <rPh sb="125" eb="126">
      <t>ニン</t>
    </rPh>
    <rPh sb="126" eb="127">
      <t>チュウ</t>
    </rPh>
    <rPh sb="130" eb="131">
      <t>ニン</t>
    </rPh>
    <rPh sb="131" eb="133">
      <t>ジュシン</t>
    </rPh>
    <rPh sb="134" eb="136">
      <t>ジュシン</t>
    </rPh>
    <rPh sb="136" eb="137">
      <t>リツ</t>
    </rPh>
    <phoneticPr fontId="4"/>
  </si>
  <si>
    <t>　　・組合の集団健診・人間ドック・特定健診によりデータ提供（医療機関から自動的に提供）
　　・労安法の事業者健診受診者は健診結果データと問診票を東建国保に提出済み（●月●日）</t>
    <rPh sb="3" eb="5">
      <t>クミアイ</t>
    </rPh>
    <rPh sb="6" eb="10">
      <t>シュウダンケンシン</t>
    </rPh>
    <rPh sb="11" eb="13">
      <t>ニンゲン</t>
    </rPh>
    <rPh sb="17" eb="19">
      <t>トクテイ</t>
    </rPh>
    <rPh sb="19" eb="21">
      <t>ケンシン</t>
    </rPh>
    <rPh sb="27" eb="29">
      <t>テイキョウ</t>
    </rPh>
    <rPh sb="30" eb="32">
      <t>イリョウ</t>
    </rPh>
    <rPh sb="32" eb="34">
      <t>キカン</t>
    </rPh>
    <rPh sb="36" eb="39">
      <t>ジドウテキ</t>
    </rPh>
    <rPh sb="40" eb="42">
      <t>テイキョウ</t>
    </rPh>
    <rPh sb="47" eb="50">
      <t>ロウアンホウ</t>
    </rPh>
    <rPh sb="51" eb="54">
      <t>ジギョウシャ</t>
    </rPh>
    <rPh sb="54" eb="56">
      <t>ケンシン</t>
    </rPh>
    <rPh sb="56" eb="59">
      <t>ジュシンシャ</t>
    </rPh>
    <rPh sb="60" eb="62">
      <t>ケンシン</t>
    </rPh>
    <rPh sb="62" eb="64">
      <t>ケッカ</t>
    </rPh>
    <rPh sb="68" eb="71">
      <t>モンシンヒョウ</t>
    </rPh>
    <rPh sb="72" eb="74">
      <t>トウケン</t>
    </rPh>
    <rPh sb="74" eb="76">
      <t>コクホ</t>
    </rPh>
    <rPh sb="77" eb="79">
      <t>テイシュツ</t>
    </rPh>
    <rPh sb="79" eb="80">
      <t>ズ</t>
    </rPh>
    <rPh sb="83" eb="84">
      <t>ガツ</t>
    </rPh>
    <rPh sb="85" eb="86">
      <t>ニチ</t>
    </rPh>
    <phoneticPr fontId="2"/>
  </si>
  <si>
    <t>40歳以上の従業員の健診結果を、東建国保へ提供していますか？</t>
    <rPh sb="2" eb="5">
      <t>サイイジョウ</t>
    </rPh>
    <rPh sb="6" eb="9">
      <t>ジュウギョウイン</t>
    </rPh>
    <rPh sb="10" eb="12">
      <t>ケンシン</t>
    </rPh>
    <rPh sb="12" eb="14">
      <t>ケッカ</t>
    </rPh>
    <rPh sb="16" eb="18">
      <t>トウケン</t>
    </rPh>
    <rPh sb="18" eb="20">
      <t>コクホ</t>
    </rPh>
    <rPh sb="21" eb="23">
      <t>テイキョウ</t>
    </rPh>
    <phoneticPr fontId="4"/>
  </si>
  <si>
    <t>40歳以上の健診結果データの提供
○組合の集団健診・人間ドック・特定健診・または事業者健診結果データの提供
○申告日：年/月/日現在
　　　人中　　人受診（受診率　　％）</t>
    <rPh sb="2" eb="5">
      <t>サイイジョウ</t>
    </rPh>
    <rPh sb="6" eb="8">
      <t>ケンシン</t>
    </rPh>
    <rPh sb="8" eb="10">
      <t>ケッカ</t>
    </rPh>
    <rPh sb="14" eb="16">
      <t>テイキョウ</t>
    </rPh>
    <rPh sb="18" eb="20">
      <t>クミアイ</t>
    </rPh>
    <rPh sb="21" eb="23">
      <t>シュウダン</t>
    </rPh>
    <rPh sb="23" eb="25">
      <t>ケンシン</t>
    </rPh>
    <rPh sb="26" eb="28">
      <t>ニンゲン</t>
    </rPh>
    <rPh sb="32" eb="34">
      <t>トクテイ</t>
    </rPh>
    <rPh sb="34" eb="36">
      <t>ケンシン</t>
    </rPh>
    <rPh sb="40" eb="43">
      <t>ジギョウシャ</t>
    </rPh>
    <rPh sb="51" eb="53">
      <t>テイキョウ</t>
    </rPh>
    <phoneticPr fontId="4"/>
  </si>
  <si>
    <t>40歳以上の健診結果データの提供
○組合の集団健診・人間ドック・特定健診・事業者健診結果データの提供
（40歳以上の）組合の集団健診　　　人、人間ドック　　　　人、特定健診　　　　人
　　　　　　　事業者健診結果提供　　　　　人
○申告日：　　　　　現在　　　　人中　　　人受診（受診率　　　％）</t>
    <rPh sb="2" eb="5">
      <t>サイイジョウ</t>
    </rPh>
    <rPh sb="6" eb="8">
      <t>ケンシン</t>
    </rPh>
    <rPh sb="8" eb="10">
      <t>ケッカ</t>
    </rPh>
    <rPh sb="14" eb="16">
      <t>テイキョウ</t>
    </rPh>
    <rPh sb="54" eb="57">
      <t>サイイジョウ</t>
    </rPh>
    <rPh sb="59" eb="61">
      <t>クミアイ</t>
    </rPh>
    <rPh sb="62" eb="66">
      <t>シュウダンケンシン</t>
    </rPh>
    <rPh sb="69" eb="70">
      <t>ニン</t>
    </rPh>
    <rPh sb="71" eb="73">
      <t>ニンゲン</t>
    </rPh>
    <rPh sb="80" eb="81">
      <t>ニン</t>
    </rPh>
    <rPh sb="82" eb="84">
      <t>トクテイ</t>
    </rPh>
    <rPh sb="84" eb="86">
      <t>ケンシン</t>
    </rPh>
    <rPh sb="90" eb="91">
      <t>ニン</t>
    </rPh>
    <rPh sb="99" eb="102">
      <t>ジギョウシャ</t>
    </rPh>
    <rPh sb="102" eb="104">
      <t>ケンシン</t>
    </rPh>
    <rPh sb="104" eb="106">
      <t>ケッカ</t>
    </rPh>
    <rPh sb="106" eb="108">
      <t>テイキョウ</t>
    </rPh>
    <rPh sb="113" eb="114">
      <t>ニン</t>
    </rPh>
    <phoneticPr fontId="4"/>
  </si>
  <si>
    <t>40歳以上の健診結果データの提供
○組合の集団健診・人間ドック・特定健診➡自動的に結果提供される
　事業者健診➡健診結果と問診結果を所属の組合経由で東建国保にご提出ください
（40歳以上の）組合の集団健診　　　人、人間ドック　　　　人、特定健診　　　　人
　　　　　　　事業者健診結果提供　　　　　人
○申告日：　　　　　現在　　　　人中　　　人受診（受診率　　　％）</t>
    <rPh sb="2" eb="5">
      <t>サイイジョウ</t>
    </rPh>
    <rPh sb="6" eb="8">
      <t>ケンシン</t>
    </rPh>
    <rPh sb="8" eb="10">
      <t>ケッカ</t>
    </rPh>
    <rPh sb="14" eb="16">
      <t>テイキョウ</t>
    </rPh>
    <rPh sb="37" eb="40">
      <t>ジドウテキ</t>
    </rPh>
    <rPh sb="41" eb="43">
      <t>ケッカ</t>
    </rPh>
    <rPh sb="43" eb="45">
      <t>テイキョウ</t>
    </rPh>
    <rPh sb="56" eb="58">
      <t>ケンシン</t>
    </rPh>
    <rPh sb="61" eb="65">
      <t>モンシンケッカ</t>
    </rPh>
    <rPh sb="66" eb="68">
      <t>ショゾク</t>
    </rPh>
    <rPh sb="69" eb="71">
      <t>クミアイ</t>
    </rPh>
    <rPh sb="71" eb="73">
      <t>ケイユ</t>
    </rPh>
    <rPh sb="74" eb="76">
      <t>トウケン</t>
    </rPh>
    <rPh sb="76" eb="78">
      <t>コクホ</t>
    </rPh>
    <rPh sb="80" eb="82">
      <t>テイシュツ</t>
    </rPh>
    <rPh sb="90" eb="93">
      <t>サイイジョウ</t>
    </rPh>
    <rPh sb="95" eb="97">
      <t>クミアイ</t>
    </rPh>
    <rPh sb="98" eb="102">
      <t>シュウダンケンシン</t>
    </rPh>
    <rPh sb="105" eb="106">
      <t>ニン</t>
    </rPh>
    <rPh sb="107" eb="109">
      <t>ニンゲン</t>
    </rPh>
    <rPh sb="116" eb="117">
      <t>ニン</t>
    </rPh>
    <rPh sb="118" eb="120">
      <t>トクテイ</t>
    </rPh>
    <rPh sb="120" eb="122">
      <t>ケンシン</t>
    </rPh>
    <rPh sb="126" eb="127">
      <t>ニン</t>
    </rPh>
    <rPh sb="135" eb="138">
      <t>ジギョウシャ</t>
    </rPh>
    <rPh sb="138" eb="140">
      <t>ケンシン</t>
    </rPh>
    <rPh sb="140" eb="142">
      <t>ケッカ</t>
    </rPh>
    <rPh sb="142" eb="144">
      <t>テイキョウ</t>
    </rPh>
    <rPh sb="149" eb="150">
      <t>ニン</t>
    </rPh>
    <phoneticPr fontId="4"/>
  </si>
  <si>
    <t>健康づくりの目標・計画・進捗管理を行っていますか？</t>
    <rPh sb="0" eb="2">
      <t>ケンコウ</t>
    </rPh>
    <rPh sb="6" eb="8">
      <t>モクヒョウ</t>
    </rPh>
    <rPh sb="9" eb="11">
      <t>ケイカク</t>
    </rPh>
    <rPh sb="12" eb="16">
      <t>シンチョクカンリ</t>
    </rPh>
    <rPh sb="17" eb="18">
      <t>オコナ</t>
    </rPh>
    <phoneticPr fontId="4"/>
  </si>
  <si>
    <t>従業員の日頃の
飲み物に気を付けていますか？</t>
    <rPh sb="4" eb="6">
      <t>ヒゴロ</t>
    </rPh>
    <phoneticPr fontId="2"/>
  </si>
  <si>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4"/>
  </si>
  <si>
    <t>業務中などに体操やストレッチを取り入れていますか？</t>
    <rPh sb="0" eb="3">
      <t>ギョウムチュウ</t>
    </rPh>
    <rPh sb="6" eb="8">
      <t>タイソウ</t>
    </rPh>
    <rPh sb="15" eb="16">
      <t>ト</t>
    </rPh>
    <rPh sb="17" eb="18">
      <t>イ</t>
    </rPh>
    <phoneticPr fontId="4"/>
  </si>
  <si>
    <t>従業員の心の健康に関する取組みを行っていますか？</t>
    <rPh sb="0" eb="3">
      <t>ジュウギョウイン</t>
    </rPh>
    <rPh sb="4" eb="5">
      <t>ココロ</t>
    </rPh>
    <rPh sb="6" eb="8">
      <t>ケンコウ</t>
    </rPh>
    <rPh sb="9" eb="10">
      <t>カン</t>
    </rPh>
    <rPh sb="12" eb="14">
      <t>トリク</t>
    </rPh>
    <rPh sb="16" eb="17">
      <t>オコナ</t>
    </rPh>
    <phoneticPr fontId="4"/>
  </si>
  <si>
    <t>令和4年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</si>
</sst>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b/>
      <sz val="12"/>
      <color theme="0"/>
      <name val="ＭＳ Ｐゴシック"/>
      <family val="3"/>
      <charset val="128"/>
      <scheme val="minor"/>
    </font>
    <font>
      <b/>
      <sz val="11"/>
      <color theme="1"/>
      <name val="ＭＳ Ｐゴシック"/>
      <family val="3"/>
      <charset val="128"/>
      <scheme val="minor"/>
    </font>
    <font>
      <b/>
      <sz val="7"/>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129">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thin">
        <color theme="1" tint="0.249977111117893"/>
      </top>
      <bottom style="thin">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
      <left/>
      <right/>
      <top style="thin">
        <color theme="1" tint="0.249977111117893"/>
      </top>
      <bottom/>
      <diagonal/>
    </border>
    <border>
      <left/>
      <right style="thin">
        <color theme="1" tint="0.249977111117893"/>
      </right>
      <top style="thin">
        <color theme="1" tint="0.249977111117893"/>
      </top>
      <bottom/>
      <diagonal/>
    </border>
    <border>
      <left/>
      <right style="medium">
        <color theme="1" tint="0.249977111117893"/>
      </right>
      <top/>
      <bottom style="thin">
        <color theme="1" tint="0.249977111117893"/>
      </bottom>
      <diagonal/>
    </border>
    <border>
      <left style="hair">
        <color theme="1" tint="0.249977111117893"/>
      </left>
      <right style="thin">
        <color theme="1" tint="0.249977111117893"/>
      </right>
      <top style="hair">
        <color theme="1" tint="0.249977111117893"/>
      </top>
      <bottom style="thin">
        <color theme="1" tint="0.249977111117893"/>
      </bottom>
      <diagonal/>
    </border>
    <border>
      <left style="thin">
        <color theme="1" tint="0.249977111117893"/>
      </left>
      <right/>
      <top style="hair">
        <color theme="1" tint="0.249977111117893"/>
      </top>
      <bottom style="thin">
        <color theme="1" tint="0.249977111117893"/>
      </bottom>
      <diagonal/>
    </border>
    <border>
      <left style="hair">
        <color theme="1" tint="0.499984740745262"/>
      </left>
      <right/>
      <top style="hair">
        <color theme="1" tint="0.249977111117893"/>
      </top>
      <bottom style="thin">
        <color theme="1" tint="0.249977111117893"/>
      </bottom>
      <diagonal/>
    </border>
    <border>
      <left style="hair">
        <color theme="1" tint="0.499984740745262"/>
      </left>
      <right style="hair">
        <color theme="1" tint="0.499984740745262"/>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right style="thin">
        <color theme="1" tint="0.249977111117893"/>
      </right>
      <top style="hair">
        <color theme="1" tint="0.249977111117893"/>
      </top>
      <bottom style="thin">
        <color theme="1" tint="0.249977111117893"/>
      </bottom>
      <diagonal/>
    </border>
    <border>
      <left style="thin">
        <color theme="1" tint="0.249977111117893"/>
      </left>
      <right style="hair">
        <color theme="1" tint="0.499984740745262"/>
      </right>
      <top style="thin">
        <color theme="1" tint="0.249977111117893"/>
      </top>
      <bottom style="thin">
        <color indexed="64"/>
      </bottom>
      <diagonal/>
    </border>
    <border>
      <left style="hair">
        <color theme="1" tint="0.499984740745262"/>
      </left>
      <right style="hair">
        <color theme="1" tint="0.499984740745262"/>
      </right>
      <top style="thin">
        <color theme="1" tint="0.249977111117893"/>
      </top>
      <bottom style="thin">
        <color indexed="64"/>
      </bottom>
      <diagonal/>
    </border>
    <border>
      <left style="hair">
        <color theme="1" tint="0.499984740745262"/>
      </left>
      <right style="thin">
        <color theme="1" tint="0.249977111117893"/>
      </right>
      <top style="thin">
        <color theme="1" tint="0.249977111117893"/>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1" tint="0.249977111117893"/>
      </right>
      <top/>
      <bottom style="medium">
        <color theme="0" tint="-0.499984740745262"/>
      </bottom>
      <diagonal/>
    </border>
    <border>
      <left style="thin">
        <color theme="1" tint="0.249977111117893"/>
      </left>
      <right/>
      <top style="thin">
        <color theme="1" tint="0.249977111117893"/>
      </top>
      <bottom style="medium">
        <color indexed="64"/>
      </bottom>
      <diagonal/>
    </border>
    <border>
      <left style="hair">
        <color theme="1" tint="0.249977111117893"/>
      </left>
      <right style="hair">
        <color theme="1" tint="0.249977111117893"/>
      </right>
      <top style="thin">
        <color theme="1" tint="0.249977111117893"/>
      </top>
      <bottom style="medium">
        <color indexed="64"/>
      </bottom>
      <diagonal/>
    </border>
    <border>
      <left/>
      <right style="thin">
        <color theme="1" tint="0.249977111117893"/>
      </right>
      <top style="thin">
        <color theme="1" tint="0.249977111117893"/>
      </top>
      <bottom style="medium">
        <color indexed="64"/>
      </bottom>
      <diagonal/>
    </border>
  </borders>
  <cellStyleXfs count="2">
    <xf numFmtId="0" fontId="0" fillId="0" borderId="0"/>
    <xf numFmtId="0" fontId="1" fillId="0" borderId="0">
      <alignment vertical="center"/>
    </xf>
  </cellStyleXfs>
  <cellXfs count="203">
    <xf numFmtId="0" fontId="0" fillId="0" borderId="0" xfId="0"/>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horizontal="right" vertical="center" shrinkToFit="1"/>
    </xf>
    <xf numFmtId="0" fontId="3" fillId="0" borderId="0" xfId="0" applyFont="1" applyAlignment="1">
      <alignment horizontal="center" vertical="center" wrapText="1"/>
    </xf>
    <xf numFmtId="0" fontId="9" fillId="0" borderId="0" xfId="0" applyFont="1" applyAlignment="1">
      <alignment vertical="center" wrapText="1"/>
    </xf>
    <xf numFmtId="0" fontId="5" fillId="0" borderId="1"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6" fillId="0" borderId="7"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9" fillId="0" borderId="49" xfId="0" applyFont="1" applyBorder="1" applyAlignment="1">
      <alignment horizontal="left" vertical="center" wrapText="1"/>
    </xf>
    <xf numFmtId="0" fontId="3" fillId="0" borderId="49" xfId="0" applyFont="1" applyBorder="1" applyAlignment="1">
      <alignment horizontal="left" vertical="center" wrapText="1"/>
    </xf>
    <xf numFmtId="0" fontId="9" fillId="0" borderId="50" xfId="0" applyFont="1"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left" vertical="center"/>
    </xf>
    <xf numFmtId="0" fontId="3" fillId="0" borderId="53" xfId="0" applyFont="1" applyBorder="1" applyAlignment="1">
      <alignment vertical="center"/>
    </xf>
    <xf numFmtId="0" fontId="3" fillId="0" borderId="54" xfId="0" applyFont="1" applyBorder="1" applyAlignment="1">
      <alignment vertical="center"/>
    </xf>
    <xf numFmtId="0" fontId="5" fillId="0" borderId="58" xfId="1" applyFont="1" applyBorder="1" applyAlignment="1">
      <alignment horizontal="left" vertical="center" wrapText="1"/>
    </xf>
    <xf numFmtId="0" fontId="5" fillId="0" borderId="59" xfId="1" applyFont="1" applyBorder="1" applyAlignment="1">
      <alignment horizontal="left" vertical="center" wrapText="1"/>
    </xf>
    <xf numFmtId="0" fontId="5" fillId="0" borderId="60" xfId="1" applyFont="1" applyBorder="1" applyAlignment="1">
      <alignment horizontal="left" vertical="center" wrapText="1"/>
    </xf>
    <xf numFmtId="56" fontId="3" fillId="0" borderId="48" xfId="0" applyNumberFormat="1" applyFont="1" applyBorder="1" applyAlignment="1">
      <alignment vertical="center"/>
    </xf>
    <xf numFmtId="55" fontId="3" fillId="0" borderId="51" xfId="0" applyNumberFormat="1" applyFont="1" applyBorder="1" applyAlignment="1">
      <alignment horizontal="righ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56" fontId="3" fillId="0" borderId="70" xfId="0" applyNumberFormat="1" applyFont="1" applyBorder="1" applyAlignment="1">
      <alignment vertical="center"/>
    </xf>
    <xf numFmtId="0" fontId="3" fillId="0" borderId="72" xfId="0" applyFont="1" applyBorder="1" applyAlignment="1">
      <alignment vertical="center"/>
    </xf>
    <xf numFmtId="0" fontId="9" fillId="0" borderId="71" xfId="0" applyFont="1" applyBorder="1" applyAlignment="1">
      <alignment horizontal="left" vertical="center" wrapText="1"/>
    </xf>
    <xf numFmtId="0" fontId="3" fillId="0" borderId="61" xfId="0" applyFont="1" applyBorder="1" applyAlignment="1">
      <alignment horizontal="left" vertical="center" wrapText="1"/>
    </xf>
    <xf numFmtId="0" fontId="6" fillId="0" borderId="73" xfId="0" applyFont="1" applyBorder="1" applyAlignment="1">
      <alignment horizontal="center" vertical="center"/>
    </xf>
    <xf numFmtId="56" fontId="3" fillId="0" borderId="53" xfId="0" applyNumberFormat="1" applyFont="1" applyBorder="1" applyAlignment="1">
      <alignment vertical="center"/>
    </xf>
    <xf numFmtId="176" fontId="12" fillId="0" borderId="76" xfId="0" applyNumberFormat="1" applyFont="1" applyBorder="1" applyAlignment="1">
      <alignment vertical="center"/>
    </xf>
    <xf numFmtId="176" fontId="12" fillId="0" borderId="77" xfId="0" applyNumberFormat="1" applyFont="1" applyBorder="1" applyAlignment="1">
      <alignment vertical="center"/>
    </xf>
    <xf numFmtId="176" fontId="12" fillId="0" borderId="0" xfId="0" applyNumberFormat="1" applyFont="1" applyAlignment="1">
      <alignment horizontal="center" vertical="center"/>
    </xf>
    <xf numFmtId="176" fontId="12" fillId="0" borderId="78" xfId="0" applyNumberFormat="1" applyFont="1" applyBorder="1" applyAlignment="1">
      <alignment horizontal="center" vertical="center"/>
    </xf>
    <xf numFmtId="176" fontId="12" fillId="0" borderId="54" xfId="0" applyNumberFormat="1" applyFont="1" applyBorder="1" applyAlignment="1">
      <alignment horizontal="center" vertical="center"/>
    </xf>
    <xf numFmtId="0" fontId="3" fillId="0" borderId="79" xfId="0" applyFont="1" applyBorder="1" applyAlignment="1">
      <alignment horizontal="left" vertical="center"/>
    </xf>
    <xf numFmtId="0" fontId="12" fillId="0" borderId="79" xfId="0" applyFont="1" applyBorder="1" applyAlignment="1">
      <alignment vertical="center"/>
    </xf>
    <xf numFmtId="0" fontId="3" fillId="0" borderId="79" xfId="0" applyFont="1" applyBorder="1" applyAlignment="1">
      <alignment vertical="center"/>
    </xf>
    <xf numFmtId="0" fontId="3" fillId="0" borderId="30" xfId="0" applyFont="1" applyBorder="1" applyAlignment="1">
      <alignment vertical="center"/>
    </xf>
    <xf numFmtId="176" fontId="12" fillId="0" borderId="33" xfId="0" applyNumberFormat="1" applyFont="1" applyBorder="1" applyAlignment="1">
      <alignment vertical="center"/>
    </xf>
    <xf numFmtId="176" fontId="12" fillId="0" borderId="34" xfId="0" applyNumberFormat="1" applyFont="1" applyBorder="1" applyAlignment="1">
      <alignment vertical="center"/>
    </xf>
    <xf numFmtId="176" fontId="12" fillId="0" borderId="81" xfId="0" applyNumberFormat="1" applyFont="1" applyBorder="1" applyAlignment="1">
      <alignment horizontal="center" vertical="center"/>
    </xf>
    <xf numFmtId="176" fontId="12" fillId="0" borderId="82" xfId="0" applyNumberFormat="1" applyFont="1" applyBorder="1" applyAlignment="1">
      <alignment horizontal="center" vertical="center"/>
    </xf>
    <xf numFmtId="176" fontId="12" fillId="0" borderId="83" xfId="0" applyNumberFormat="1" applyFont="1" applyBorder="1" applyAlignment="1">
      <alignment horizontal="center" vertical="center"/>
    </xf>
    <xf numFmtId="0" fontId="5" fillId="0" borderId="0" xfId="1" applyFont="1" applyAlignment="1">
      <alignment horizontal="left" vertical="center" wrapText="1"/>
    </xf>
    <xf numFmtId="0" fontId="6" fillId="0" borderId="91" xfId="0" applyFont="1" applyBorder="1" applyAlignment="1">
      <alignment vertical="center"/>
    </xf>
    <xf numFmtId="0" fontId="6" fillId="0" borderId="92" xfId="0" applyFont="1" applyBorder="1" applyAlignment="1">
      <alignment vertical="center"/>
    </xf>
    <xf numFmtId="0" fontId="5" fillId="0" borderId="99" xfId="1" applyFont="1" applyBorder="1" applyAlignment="1">
      <alignment horizontal="left" vertical="center" wrapText="1"/>
    </xf>
    <xf numFmtId="0" fontId="3" fillId="0" borderId="0" xfId="0" applyFont="1" applyAlignment="1">
      <alignment horizontal="center" vertical="center" textRotation="255" wrapText="1"/>
    </xf>
    <xf numFmtId="0" fontId="8" fillId="0" borderId="0" xfId="0" applyFont="1" applyAlignment="1">
      <alignment horizontal="center" vertical="center" shrinkToFit="1"/>
    </xf>
    <xf numFmtId="0" fontId="9" fillId="0" borderId="0" xfId="0" applyFont="1" applyAlignment="1">
      <alignment horizontal="left" vertical="center" wrapText="1"/>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5" fillId="0" borderId="101" xfId="1" applyFont="1" applyBorder="1" applyAlignment="1">
      <alignment horizontal="left" vertical="center" wrapText="1"/>
    </xf>
    <xf numFmtId="0" fontId="5" fillId="0" borderId="107" xfId="1" applyFont="1" applyBorder="1" applyAlignment="1">
      <alignment horizontal="left" vertical="center" wrapText="1"/>
    </xf>
    <xf numFmtId="0" fontId="6" fillId="0" borderId="108" xfId="0" applyFont="1" applyBorder="1" applyAlignment="1">
      <alignment horizontal="center" vertical="center"/>
    </xf>
    <xf numFmtId="0" fontId="14" fillId="0" borderId="110" xfId="0" applyFont="1" applyBorder="1" applyAlignment="1">
      <alignment vertical="center"/>
    </xf>
    <xf numFmtId="0" fontId="6" fillId="0" borderId="101" xfId="0" applyFont="1" applyBorder="1" applyAlignment="1">
      <alignment horizontal="center" vertical="center"/>
    </xf>
    <xf numFmtId="0" fontId="6" fillId="0" borderId="62" xfId="0" applyFont="1" applyBorder="1" applyAlignment="1">
      <alignment horizontal="center" vertical="center"/>
    </xf>
    <xf numFmtId="0" fontId="14" fillId="0" borderId="0" xfId="0" applyFont="1" applyAlignment="1">
      <alignment vertical="center"/>
    </xf>
    <xf numFmtId="177" fontId="15" fillId="0" borderId="90" xfId="0" applyNumberFormat="1" applyFont="1" applyBorder="1" applyAlignment="1">
      <alignment vertical="center"/>
    </xf>
    <xf numFmtId="177" fontId="15" fillId="0" borderId="98" xfId="0" applyNumberFormat="1" applyFont="1" applyBorder="1" applyAlignment="1">
      <alignment vertical="center"/>
    </xf>
    <xf numFmtId="0" fontId="3" fillId="0" borderId="75" xfId="0" applyFont="1" applyBorder="1" applyAlignment="1">
      <alignment horizontal="center" vertical="center" textRotation="255"/>
    </xf>
    <xf numFmtId="0" fontId="6" fillId="0" borderId="68" xfId="0" applyFont="1" applyBorder="1" applyAlignment="1">
      <alignment horizontal="center" vertical="center"/>
    </xf>
    <xf numFmtId="176" fontId="16" fillId="0" borderId="77" xfId="0" applyNumberFormat="1" applyFont="1" applyBorder="1" applyAlignment="1">
      <alignment vertical="center"/>
    </xf>
    <xf numFmtId="176" fontId="16" fillId="0" borderId="80" xfId="0" applyNumberFormat="1" applyFont="1" applyBorder="1" applyAlignment="1">
      <alignment vertical="center"/>
    </xf>
    <xf numFmtId="176" fontId="16" fillId="0" borderId="33" xfId="0" applyNumberFormat="1" applyFont="1" applyBorder="1" applyAlignment="1">
      <alignment vertical="center"/>
    </xf>
    <xf numFmtId="0" fontId="3" fillId="0" borderId="111" xfId="0" applyFont="1" applyBorder="1" applyAlignment="1">
      <alignment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7" fillId="2" borderId="7" xfId="0" applyFont="1" applyFill="1" applyBorder="1" applyAlignment="1">
      <alignment horizontal="center" vertical="center"/>
    </xf>
    <xf numFmtId="0" fontId="17" fillId="2" borderId="13" xfId="0" applyFont="1" applyFill="1" applyBorder="1" applyAlignment="1">
      <alignment horizontal="center" vertical="center"/>
    </xf>
    <xf numFmtId="56" fontId="3" fillId="0" borderId="73" xfId="0" applyNumberFormat="1" applyFont="1" applyBorder="1" applyAlignment="1">
      <alignment vertical="center"/>
    </xf>
    <xf numFmtId="0" fontId="3" fillId="0" borderId="112" xfId="0" applyFont="1" applyBorder="1" applyAlignment="1">
      <alignment vertical="center"/>
    </xf>
    <xf numFmtId="0" fontId="9" fillId="0" borderId="114" xfId="0" applyFont="1" applyBorder="1" applyAlignment="1">
      <alignment horizontal="right" vertical="center" wrapText="1"/>
    </xf>
    <xf numFmtId="56" fontId="3" fillId="0" borderId="115" xfId="0" applyNumberFormat="1" applyFont="1" applyBorder="1" applyAlignment="1">
      <alignment vertical="center"/>
    </xf>
    <xf numFmtId="0" fontId="3" fillId="0" borderId="116" xfId="0" applyFont="1" applyBorder="1" applyAlignment="1">
      <alignment horizontal="left" vertical="center"/>
    </xf>
    <xf numFmtId="0" fontId="12" fillId="0" borderId="116" xfId="0" applyFont="1" applyBorder="1" applyAlignment="1">
      <alignment vertical="center"/>
    </xf>
    <xf numFmtId="0" fontId="3" fillId="0" borderId="116" xfId="0" applyFont="1" applyBorder="1" applyAlignment="1">
      <alignment vertical="center"/>
    </xf>
    <xf numFmtId="0" fontId="3" fillId="0" borderId="117" xfId="0" applyFont="1" applyBorder="1" applyAlignment="1">
      <alignment vertical="center"/>
    </xf>
    <xf numFmtId="0" fontId="3" fillId="0" borderId="118" xfId="0" applyFont="1" applyBorder="1" applyAlignment="1">
      <alignment vertical="center"/>
    </xf>
    <xf numFmtId="0" fontId="3" fillId="0" borderId="119" xfId="0" applyFont="1" applyBorder="1" applyAlignment="1">
      <alignment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13" fillId="0" borderId="126" xfId="0" applyFont="1" applyBorder="1" applyAlignment="1">
      <alignment horizontal="center" vertical="center"/>
    </xf>
    <xf numFmtId="0" fontId="13" fillId="0" borderId="127" xfId="0" applyFont="1" applyBorder="1" applyAlignment="1">
      <alignment horizontal="center" vertical="center"/>
    </xf>
    <xf numFmtId="0" fontId="13" fillId="0" borderId="128" xfId="0" applyFont="1" applyBorder="1" applyAlignment="1">
      <alignment horizontal="center" vertical="center"/>
    </xf>
    <xf numFmtId="0" fontId="17" fillId="2" borderId="124" xfId="0" applyFont="1" applyFill="1" applyBorder="1" applyAlignment="1">
      <alignment horizontal="center" vertical="center"/>
    </xf>
    <xf numFmtId="0" fontId="15" fillId="0" borderId="123" xfId="0" applyFont="1" applyBorder="1" applyAlignment="1">
      <alignment vertical="center" shrinkToFit="1"/>
    </xf>
    <xf numFmtId="177" fontId="15" fillId="0" borderId="123" xfId="0" applyNumberFormat="1" applyFont="1" applyBorder="1" applyAlignment="1">
      <alignment horizontal="center" vertical="center"/>
    </xf>
    <xf numFmtId="0" fontId="19" fillId="0" borderId="0" xfId="0" applyFont="1" applyAlignment="1">
      <alignment vertical="center"/>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09" xfId="0" applyFont="1" applyBorder="1" applyAlignment="1">
      <alignment horizontal="center" vertical="center" wrapText="1"/>
    </xf>
    <xf numFmtId="0" fontId="6" fillId="0" borderId="105" xfId="0" applyFont="1" applyBorder="1" applyAlignment="1">
      <alignment horizontal="center" vertical="center"/>
    </xf>
    <xf numFmtId="0" fontId="6" fillId="0" borderId="101" xfId="0" applyFont="1" applyBorder="1" applyAlignment="1">
      <alignment horizontal="center" vertical="center"/>
    </xf>
    <xf numFmtId="0" fontId="6" fillId="0" borderId="106" xfId="0" applyFont="1" applyBorder="1" applyAlignment="1">
      <alignment horizontal="center" vertical="center"/>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3" fillId="0" borderId="1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17" fillId="0" borderId="124" xfId="0" applyFont="1" applyBorder="1" applyAlignment="1">
      <alignment horizontal="right" vertical="center" indent="1"/>
    </xf>
    <xf numFmtId="0" fontId="17" fillId="0" borderId="125" xfId="0" applyFont="1" applyBorder="1" applyAlignment="1">
      <alignment horizontal="right" vertical="center" indent="1"/>
    </xf>
    <xf numFmtId="0" fontId="13" fillId="0" borderId="63" xfId="0" applyFont="1" applyBorder="1" applyAlignment="1">
      <alignment horizontal="center" vertical="center"/>
    </xf>
    <xf numFmtId="0" fontId="13" fillId="0" borderId="53" xfId="0" applyFont="1" applyBorder="1" applyAlignment="1">
      <alignment horizontal="center" vertical="center"/>
    </xf>
    <xf numFmtId="0" fontId="13" fillId="0" borderId="61" xfId="0" applyFont="1" applyBorder="1" applyAlignment="1">
      <alignment horizontal="center" vertical="center"/>
    </xf>
    <xf numFmtId="0" fontId="13" fillId="0" borderId="52" xfId="0" applyFont="1" applyBorder="1" applyAlignment="1">
      <alignment horizontal="center" vertical="center"/>
    </xf>
    <xf numFmtId="0" fontId="5" fillId="0" borderId="69" xfId="1" applyFont="1" applyBorder="1" applyAlignment="1">
      <alignment horizontal="left" vertical="center" wrapText="1"/>
    </xf>
    <xf numFmtId="0" fontId="5" fillId="0" borderId="14" xfId="1" applyFont="1" applyBorder="1" applyAlignment="1">
      <alignment horizontal="left" vertical="center" wrapText="1"/>
    </xf>
    <xf numFmtId="0" fontId="3" fillId="0" borderId="15" xfId="0" applyFont="1" applyBorder="1" applyAlignment="1">
      <alignment horizontal="center" vertical="center" textRotation="255"/>
    </xf>
    <xf numFmtId="0" fontId="3" fillId="0" borderId="75" xfId="0" applyFont="1" applyBorder="1" applyAlignment="1">
      <alignment horizontal="center" vertical="center" textRotation="255"/>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68" xfId="0" applyFont="1" applyBorder="1" applyAlignment="1">
      <alignment horizontal="center" vertical="center"/>
    </xf>
    <xf numFmtId="0" fontId="6" fillId="0" borderId="62" xfId="0" applyFont="1" applyBorder="1" applyAlignment="1">
      <alignment horizontal="center" vertical="center"/>
    </xf>
    <xf numFmtId="0" fontId="17" fillId="2" borderId="69" xfId="0" applyFont="1" applyFill="1" applyBorder="1" applyAlignment="1">
      <alignment horizontal="center" vertical="center"/>
    </xf>
    <xf numFmtId="0" fontId="17" fillId="2" borderId="14" xfId="0" applyFont="1" applyFill="1" applyBorder="1" applyAlignment="1">
      <alignment horizontal="center" vertical="center"/>
    </xf>
    <xf numFmtId="0" fontId="13" fillId="0" borderId="68" xfId="0" applyFont="1" applyBorder="1" applyAlignment="1">
      <alignment horizontal="center" vertical="center"/>
    </xf>
    <xf numFmtId="0" fontId="13" fillId="0" borderId="62"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xf>
    <xf numFmtId="0" fontId="3" fillId="0" borderId="16" xfId="0" applyFont="1" applyBorder="1" applyAlignment="1">
      <alignment horizontal="center" vertical="center" textRotation="255"/>
    </xf>
    <xf numFmtId="0" fontId="14" fillId="0" borderId="18" xfId="0" applyFont="1" applyBorder="1" applyAlignment="1">
      <alignment vertical="center"/>
    </xf>
    <xf numFmtId="0" fontId="14" fillId="0" borderId="0" xfId="0" applyFont="1" applyAlignment="1">
      <alignment vertical="center"/>
    </xf>
    <xf numFmtId="0" fontId="15" fillId="0" borderId="96" xfId="0" applyFont="1" applyBorder="1" applyAlignment="1">
      <alignment horizontal="center" vertical="center"/>
    </xf>
    <xf numFmtId="0" fontId="15" fillId="0" borderId="90" xfId="0" applyFont="1" applyBorder="1" applyAlignment="1">
      <alignment horizontal="center" vertical="center"/>
    </xf>
    <xf numFmtId="177" fontId="15" fillId="0" borderId="97" xfId="0" applyNumberFormat="1" applyFont="1" applyBorder="1" applyAlignment="1">
      <alignment horizontal="center" vertical="center"/>
    </xf>
    <xf numFmtId="177" fontId="15" fillId="0" borderId="90" xfId="0" applyNumberFormat="1" applyFont="1" applyBorder="1" applyAlignment="1">
      <alignment horizontal="center" vertical="center"/>
    </xf>
    <xf numFmtId="177" fontId="15" fillId="0" borderId="98" xfId="0" applyNumberFormat="1" applyFont="1" applyBorder="1" applyAlignment="1">
      <alignment horizontal="center" vertical="center"/>
    </xf>
    <xf numFmtId="0" fontId="3" fillId="0" borderId="25" xfId="0" applyFont="1" applyBorder="1" applyAlignment="1">
      <alignment horizontal="center" vertical="center" wrapText="1"/>
    </xf>
    <xf numFmtId="0" fontId="3" fillId="0" borderId="16" xfId="0" applyFont="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xf>
    <xf numFmtId="0" fontId="5" fillId="0" borderId="67" xfId="1" applyFont="1" applyBorder="1" applyAlignment="1">
      <alignment horizontal="left" vertical="center" wrapText="1"/>
    </xf>
    <xf numFmtId="0" fontId="5" fillId="0" borderId="66" xfId="1" applyFont="1" applyBorder="1" applyAlignment="1">
      <alignment horizontal="left" vertical="center" wrapText="1"/>
    </xf>
    <xf numFmtId="0" fontId="5" fillId="0" borderId="65" xfId="1" applyFont="1" applyBorder="1" applyAlignment="1">
      <alignment horizontal="left" vertical="center" wrapText="1"/>
    </xf>
    <xf numFmtId="0" fontId="5" fillId="0" borderId="64" xfId="1" applyFont="1" applyBorder="1" applyAlignment="1">
      <alignment horizontal="left" vertical="center" wrapText="1"/>
    </xf>
    <xf numFmtId="0" fontId="7" fillId="0" borderId="113" xfId="0" applyFont="1" applyBorder="1" applyAlignment="1">
      <alignment horizontal="center" vertical="center" wrapText="1"/>
    </xf>
    <xf numFmtId="0" fontId="7" fillId="0" borderId="5" xfId="0" applyFont="1" applyBorder="1" applyAlignment="1">
      <alignment horizontal="center" vertical="center"/>
    </xf>
    <xf numFmtId="0" fontId="7" fillId="0" borderId="64" xfId="0" applyFont="1" applyBorder="1" applyAlignment="1">
      <alignment horizontal="center" vertical="center"/>
    </xf>
    <xf numFmtId="0" fontId="7" fillId="0" borderId="58" xfId="0" applyFont="1" applyBorder="1" applyAlignment="1">
      <alignment horizontal="center" vertical="center"/>
    </xf>
    <xf numFmtId="0" fontId="5" fillId="0" borderId="65" xfId="1" applyFont="1" applyBorder="1" applyAlignment="1">
      <alignment vertical="center" wrapText="1"/>
    </xf>
    <xf numFmtId="0" fontId="5" fillId="0" borderId="64" xfId="1" applyFont="1" applyBorder="1" applyAlignment="1">
      <alignment vertical="center" wrapText="1"/>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5" fillId="0" borderId="67" xfId="1" applyFont="1" applyBorder="1" applyAlignment="1">
      <alignment vertical="center" wrapText="1"/>
    </xf>
    <xf numFmtId="0" fontId="5" fillId="0" borderId="66" xfId="1" applyFont="1" applyBorder="1" applyAlignment="1">
      <alignment vertical="center" wrapText="1"/>
    </xf>
    <xf numFmtId="0" fontId="13" fillId="0" borderId="84" xfId="0" applyFont="1" applyBorder="1" applyAlignment="1">
      <alignment horizontal="right" vertical="center" wrapText="1"/>
    </xf>
    <xf numFmtId="0" fontId="13" fillId="0" borderId="85" xfId="0" applyFont="1" applyBorder="1" applyAlignment="1">
      <alignment horizontal="right" vertical="center"/>
    </xf>
    <xf numFmtId="0" fontId="13" fillId="0" borderId="86" xfId="0" applyFont="1" applyBorder="1" applyAlignment="1">
      <alignment horizontal="right" vertical="center"/>
    </xf>
    <xf numFmtId="0" fontId="6" fillId="0" borderId="87" xfId="0" applyFont="1" applyBorder="1" applyAlignment="1">
      <alignment horizontal="right" vertical="center" indent="2"/>
    </xf>
    <xf numFmtId="0" fontId="6" fillId="0" borderId="88" xfId="0" applyFont="1" applyBorder="1" applyAlignment="1">
      <alignment horizontal="right" vertical="center" indent="2"/>
    </xf>
    <xf numFmtId="0" fontId="6" fillId="0" borderId="89" xfId="0" applyFont="1" applyBorder="1" applyAlignment="1">
      <alignment horizontal="right" vertical="center" indent="2"/>
    </xf>
    <xf numFmtId="0" fontId="5" fillId="0" borderId="69" xfId="1" applyFont="1" applyBorder="1" applyAlignment="1">
      <alignment vertical="center" wrapText="1"/>
    </xf>
    <xf numFmtId="0" fontId="5" fillId="0" borderId="14" xfId="1" applyFont="1" applyBorder="1" applyAlignment="1">
      <alignment vertical="center" wrapText="1"/>
    </xf>
    <xf numFmtId="0" fontId="6" fillId="0" borderId="74" xfId="0" applyFont="1" applyBorder="1" applyAlignment="1">
      <alignment horizontal="center" vertical="center"/>
    </xf>
    <xf numFmtId="0" fontId="9" fillId="0" borderId="61" xfId="0" applyFont="1" applyBorder="1" applyAlignment="1">
      <alignment horizontal="center" vertical="center" wrapText="1"/>
    </xf>
    <xf numFmtId="0" fontId="9" fillId="0" borderId="5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2" xfId="0" applyFont="1" applyBorder="1" applyAlignment="1">
      <alignment horizontal="center" vertical="center" wrapText="1"/>
    </xf>
  </cellXfs>
  <cellStyles count="2">
    <cellStyle name="標準" xfId="0" builtinId="0"/>
    <cellStyle name="標準 2" xfId="1" xr:uid="{00000000-0005-0000-0000-000001000000}"/>
  </cellStyles>
  <dxfs count="28">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00"/>
        </patternFill>
      </fill>
    </dxf>
    <dxf>
      <fill>
        <patternFill>
          <bgColor theme="8" tint="0.79998168889431442"/>
        </patternFill>
      </fill>
    </dxf>
    <dxf>
      <fill>
        <patternFill>
          <bgColor rgb="FFFFFFCC"/>
        </patternFill>
      </fill>
    </dxf>
    <dxf>
      <fill>
        <patternFill>
          <bgColor rgb="FFFFFF00"/>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00"/>
        </patternFill>
      </fill>
    </dxf>
    <dxf>
      <fill>
        <patternFill>
          <bgColor theme="8" tint="0.79998168889431442"/>
        </patternFill>
      </fill>
    </dxf>
    <dxf>
      <fill>
        <patternFill>
          <bgColor rgb="FFFFFFCC"/>
        </patternFill>
      </fill>
    </dxf>
    <dxf>
      <fill>
        <patternFill>
          <bgColor rgb="FFFFFF00"/>
        </patternFill>
      </fill>
    </dxf>
  </dxfs>
  <tableStyles count="0" defaultTableStyle="TableStyleMedium2" defaultPivotStyle="PivotStyleMedium9"/>
  <colors>
    <mruColors>
      <color rgb="FFFFFFCC"/>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638175</xdr:colOff>
      <xdr:row>6</xdr:row>
      <xdr:rowOff>0</xdr:rowOff>
    </xdr:from>
    <xdr:to>
      <xdr:col>9</xdr:col>
      <xdr:colOff>76200</xdr:colOff>
      <xdr:row>7</xdr:row>
      <xdr:rowOff>76760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6134100" y="2647950"/>
          <a:ext cx="85725" cy="953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618048</xdr:colOff>
      <xdr:row>4</xdr:row>
      <xdr:rowOff>12304</xdr:rowOff>
    </xdr:from>
    <xdr:to>
      <xdr:col>9</xdr:col>
      <xdr:colOff>618048</xdr:colOff>
      <xdr:row>4</xdr:row>
      <xdr:rowOff>457739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20477" y="1593813"/>
          <a:ext cx="3234906" cy="4454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      </a:t>
          </a:r>
          <a:r>
            <a:rPr kumimoji="1" lang="en-US" altLang="ja-JP" sz="1400">
              <a:solidFill>
                <a:sysClr val="windowText" lastClr="000000"/>
              </a:solidFill>
            </a:rPr>
            <a:t>5</a:t>
          </a:r>
          <a:r>
            <a:rPr kumimoji="1" lang="ja-JP" altLang="en-US" sz="1400">
              <a:solidFill>
                <a:sysClr val="windowText" lastClr="000000"/>
              </a:solidFill>
            </a:rPr>
            <a:t>月～</a:t>
          </a:r>
          <a:r>
            <a:rPr kumimoji="1" lang="en-US" altLang="ja-JP" sz="1400">
              <a:solidFill>
                <a:sysClr val="windowText" lastClr="000000"/>
              </a:solidFill>
            </a:rPr>
            <a:t>6</a:t>
          </a:r>
          <a:r>
            <a:rPr kumimoji="1" lang="ja-JP" altLang="en-US" sz="1400">
              <a:solidFill>
                <a:sysClr val="windowText" lastClr="000000"/>
              </a:solidFill>
            </a:rPr>
            <a:t>月</a:t>
          </a:r>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398620" y="3623981"/>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095623" y="3867150"/>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健診受診勧奨のポスター・お知らせを各フロアーに掲示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939118" y="3619499"/>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９月末：健診未受診者２人に連絡</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3</xdr:col>
      <xdr:colOff>114300</xdr:colOff>
      <xdr:row>11</xdr:row>
      <xdr:rowOff>161925</xdr:rowOff>
    </xdr:from>
    <xdr:to>
      <xdr:col>7</xdr:col>
      <xdr:colOff>533400</xdr:colOff>
      <xdr:row>11</xdr:row>
      <xdr:rowOff>476250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371725" y="5791200"/>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第１回健康づくり会議：健康づくり担当者任命</a:t>
          </a:r>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371725" y="6381750"/>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2543175" y="7421094"/>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7</xdr:col>
      <xdr:colOff>473777</xdr:colOff>
      <xdr:row>14</xdr:row>
      <xdr:rowOff>131732</xdr:rowOff>
    </xdr:from>
    <xdr:to>
      <xdr:col>13</xdr:col>
      <xdr:colOff>80873</xdr:colOff>
      <xdr:row>15</xdr:row>
      <xdr:rowOff>246033</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5317150" y="7554043"/>
          <a:ext cx="3488982" cy="707367"/>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r>
            <a:rPr kumimoji="1" lang="en-US" altLang="ja-JP" sz="1100">
              <a:solidFill>
                <a:sysClr val="windowText" lastClr="000000"/>
              </a:solidFill>
            </a:rPr>
            <a:t>…</a:t>
          </a: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2571750" y="8067675"/>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2705100" y="8315325"/>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3750609" y="8551209"/>
          <a:ext cx="205908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3810559" y="8769724"/>
          <a:ext cx="6187889" cy="236444"/>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126066</xdr:colOff>
      <xdr:row>16</xdr:row>
      <xdr:rowOff>34738</xdr:rowOff>
    </xdr:from>
    <xdr:to>
      <xdr:col>5</xdr:col>
      <xdr:colOff>17928</xdr:colOff>
      <xdr:row>17</xdr:row>
      <xdr:rowOff>44824</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3834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3817282" y="9180980"/>
          <a:ext cx="6187889" cy="23644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社内食堂にカロリー・塩分等の表示等掲示</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12</xdr:col>
      <xdr:colOff>526676</xdr:colOff>
      <xdr:row>16</xdr:row>
      <xdr:rowOff>201706</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412568" y="8545606"/>
          <a:ext cx="2200833"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a:t>
          </a:r>
          <a:endParaRPr kumimoji="1" lang="en-US" altLang="ja-JP" sz="1000">
            <a:solidFill>
              <a:sysClr val="windowText" lastClr="000000"/>
            </a:solidFill>
          </a:endParaRPr>
        </a:p>
        <a:p>
          <a:pPr algn="l"/>
          <a:r>
            <a:rPr kumimoji="1" lang="ja-JP" altLang="en-US" sz="1000">
              <a:solidFill>
                <a:sysClr val="windowText" lastClr="000000"/>
              </a:solidFill>
            </a:rPr>
            <a:t>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928597" y="9411821"/>
          <a:ext cx="261041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288364" y="9637060"/>
          <a:ext cx="6732497" cy="234203"/>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422462</xdr:rowOff>
    </xdr:from>
    <xdr:to>
      <xdr:col>8</xdr:col>
      <xdr:colOff>499781</xdr:colOff>
      <xdr:row>18</xdr:row>
      <xdr:rowOff>299757</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3385296" y="9395012"/>
          <a:ext cx="2610410" cy="3154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371475</xdr:rowOff>
    </xdr:from>
    <xdr:to>
      <xdr:col>14</xdr:col>
      <xdr:colOff>638175</xdr:colOff>
      <xdr:row>20</xdr:row>
      <xdr:rowOff>1118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3597649" y="10220325"/>
          <a:ext cx="6422651" cy="220193"/>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10</xdr:col>
      <xdr:colOff>542925</xdr:colOff>
      <xdr:row>19</xdr:row>
      <xdr:rowOff>161925</xdr:rowOff>
    </xdr:from>
    <xdr:to>
      <xdr:col>14</xdr:col>
      <xdr:colOff>581025</xdr:colOff>
      <xdr:row>19</xdr:row>
      <xdr:rowOff>347383</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7334250" y="10010775"/>
          <a:ext cx="2628900" cy="185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12</a:t>
          </a:r>
          <a:r>
            <a:rPr kumimoji="1" lang="ja-JP" altLang="en-US" sz="1000">
              <a:solidFill>
                <a:sysClr val="windowText" lastClr="000000"/>
              </a:solidFill>
            </a:rPr>
            <a:t>月：社内グループ対抗の歩数大会実施</a:t>
          </a:r>
          <a:endParaRPr kumimoji="1" lang="en-US" altLang="ja-JP" sz="1000">
            <a:solidFill>
              <a:sysClr val="windowText" lastClr="000000"/>
            </a:solidFill>
          </a:endParaRPr>
        </a:p>
      </xdr:txBody>
    </xdr:sp>
    <xdr:clientData/>
  </xdr:twoCellAnchor>
  <xdr:twoCellAnchor>
    <xdr:from>
      <xdr:col>5</xdr:col>
      <xdr:colOff>387723</xdr:colOff>
      <xdr:row>18</xdr:row>
      <xdr:rowOff>432547</xdr:rowOff>
    </xdr:from>
    <xdr:to>
      <xdr:col>9</xdr:col>
      <xdr:colOff>331695</xdr:colOff>
      <xdr:row>19</xdr:row>
      <xdr:rowOff>186018</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3940548" y="9843247"/>
          <a:ext cx="2534772" cy="1916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月：活動料計の全職員配布</a:t>
          </a:r>
          <a:endParaRPr kumimoji="1" lang="en-US" altLang="ja-JP" sz="1000">
            <a:solidFill>
              <a:sysClr val="windowText" lastClr="000000"/>
            </a:solidFill>
          </a:endParaRPr>
        </a:p>
      </xdr:txBody>
    </xdr:sp>
    <xdr:clientData/>
  </xdr:twoCellAnchor>
  <xdr:twoCellAnchor>
    <xdr:from>
      <xdr:col>9</xdr:col>
      <xdr:colOff>248771</xdr:colOff>
      <xdr:row>19</xdr:row>
      <xdr:rowOff>2242</xdr:rowOff>
    </xdr:from>
    <xdr:to>
      <xdr:col>13</xdr:col>
      <xdr:colOff>192742</xdr:colOff>
      <xdr:row>19</xdr:row>
      <xdr:rowOff>192742</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392396" y="9851092"/>
          <a:ext cx="25347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253503" y="10659034"/>
          <a:ext cx="7776322" cy="218516"/>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タバコの害に関するポスター掲示（健康企業宣言以前より実施）</a:t>
          </a:r>
          <a:endParaRPr kumimoji="1" lang="en-US" altLang="ja-JP" sz="900">
            <a:solidFill>
              <a:schemeClr val="bg1"/>
            </a:solidFill>
          </a:endParaRPr>
        </a:p>
      </xdr:txBody>
    </xdr:sp>
    <xdr:clientData/>
  </xdr:twoCellAnchor>
  <xdr:twoCellAnchor>
    <xdr:from>
      <xdr:col>3</xdr:col>
      <xdr:colOff>323850</xdr:colOff>
      <xdr:row>25</xdr:row>
      <xdr:rowOff>27454</xdr:rowOff>
    </xdr:from>
    <xdr:to>
      <xdr:col>10</xdr:col>
      <xdr:colOff>9526</xdr:colOff>
      <xdr:row>25</xdr:row>
      <xdr:rowOff>219075</xdr:rowOff>
    </xdr:to>
    <xdr:sp macro="" textlink="">
      <xdr:nvSpPr>
        <xdr:cNvPr id="39" name="ホームベース 38">
          <a:extLst>
            <a:ext uri="{FF2B5EF4-FFF2-40B4-BE49-F238E27FC236}">
              <a16:creationId xmlns:a16="http://schemas.microsoft.com/office/drawing/2014/main" id="{00000000-0008-0000-0200-000027000000}"/>
            </a:ext>
          </a:extLst>
        </xdr:cNvPr>
        <xdr:cNvSpPr/>
      </xdr:nvSpPr>
      <xdr:spPr>
        <a:xfrm>
          <a:off x="2581275" y="12667129"/>
          <a:ext cx="4219576"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lt1"/>
              </a:solidFill>
              <a:effectLst/>
              <a:latin typeface="+mn-lt"/>
              <a:ea typeface="+mn-ea"/>
              <a:cs typeface="+mn-cs"/>
            </a:rPr>
            <a:t>添付必要会議録等の整理</a:t>
          </a:r>
          <a:endParaRPr lang="ja-JP" altLang="ja-JP" sz="900">
            <a:effectLst/>
          </a:endParaRPr>
        </a:p>
      </xdr:txBody>
    </xdr:sp>
    <xdr:clientData/>
  </xdr:twoCellAnchor>
  <xdr:twoCellAnchor>
    <xdr:from>
      <xdr:col>9</xdr:col>
      <xdr:colOff>300878</xdr:colOff>
      <xdr:row>19</xdr:row>
      <xdr:rowOff>590551</xdr:rowOff>
    </xdr:from>
    <xdr:to>
      <xdr:col>13</xdr:col>
      <xdr:colOff>320487</xdr:colOff>
      <xdr:row>20</xdr:row>
      <xdr:rowOff>310964</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44503" y="10439401"/>
          <a:ext cx="2610409" cy="31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リーフレット全職員に配布</a:t>
          </a:r>
          <a:endParaRPr kumimoji="1" lang="en-US" altLang="ja-JP" sz="1000">
            <a:solidFill>
              <a:sysClr val="windowText" lastClr="000000"/>
            </a:solidFill>
          </a:endParaRPr>
        </a:p>
      </xdr:txBody>
    </xdr:sp>
    <xdr:clientData/>
  </xdr:twoCellAnchor>
  <xdr:twoCellAnchor>
    <xdr:from>
      <xdr:col>3</xdr:col>
      <xdr:colOff>121584</xdr:colOff>
      <xdr:row>17</xdr:row>
      <xdr:rowOff>19050</xdr:rowOff>
    </xdr:from>
    <xdr:to>
      <xdr:col>5</xdr:col>
      <xdr:colOff>13446</xdr:colOff>
      <xdr:row>18</xdr:row>
      <xdr:rowOff>29135</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2379009"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2329703" y="9941859"/>
          <a:ext cx="1189503"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105896</xdr:colOff>
      <xdr:row>18</xdr:row>
      <xdr:rowOff>25773</xdr:rowOff>
    </xdr:from>
    <xdr:to>
      <xdr:col>4</xdr:col>
      <xdr:colOff>647699</xdr:colOff>
      <xdr:row>19</xdr:row>
      <xdr:rowOff>35859</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2363321"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2336426" y="10449485"/>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320738" y="11361084"/>
          <a:ext cx="1189503"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8</xdr:col>
      <xdr:colOff>209551</xdr:colOff>
      <xdr:row>22</xdr:row>
      <xdr:rowOff>304800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3429000" y="11396384"/>
          <a:ext cx="2276476"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以前から必要に応じて管理職が日々行っている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5495925" y="12073778"/>
          <a:ext cx="4524937"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相談窓口設置のポスター掲示</a:t>
          </a:r>
          <a:endParaRPr kumimoji="1" lang="en-US" altLang="ja-JP" sz="900">
            <a:solidFill>
              <a:sysClr val="windowText" lastClr="000000"/>
            </a:solidFill>
          </a:endParaRPr>
        </a:p>
      </xdr:txBody>
    </xdr:sp>
    <xdr:clientData/>
  </xdr:twoCellAnchor>
  <xdr:twoCellAnchor>
    <xdr:from>
      <xdr:col>8</xdr:col>
      <xdr:colOff>94688</xdr:colOff>
      <xdr:row>23</xdr:row>
      <xdr:rowOff>36980</xdr:rowOff>
    </xdr:from>
    <xdr:to>
      <xdr:col>12</xdr:col>
      <xdr:colOff>114297</xdr:colOff>
      <xdr:row>23</xdr:row>
      <xdr:rowOff>351305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5590613" y="11819405"/>
          <a:ext cx="2610409"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月：相談窓口設置の全職員へのメール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18</xdr:col>
      <xdr:colOff>31373</xdr:colOff>
      <xdr:row>23</xdr:row>
      <xdr:rowOff>346823</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8143312" y="11814923"/>
          <a:ext cx="2603686"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月メンタルヘルスチェック実施</a:t>
          </a:r>
          <a:endParaRPr kumimoji="1" lang="en-US" altLang="ja-JP" sz="1000">
            <a:solidFill>
              <a:sysClr val="windowText" lastClr="000000"/>
            </a:solidFill>
          </a:endParaRPr>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4222376" y="4793314"/>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特定保健指導についての案内を配布</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362200" y="6877050"/>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5553075" y="11558309"/>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323850</xdr:rowOff>
    </xdr:from>
    <xdr:to>
      <xdr:col>14</xdr:col>
      <xdr:colOff>638175</xdr:colOff>
      <xdr:row>22</xdr:row>
      <xdr:rowOff>323850</xdr:rowOff>
    </xdr:to>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7372350" y="11668125"/>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315695" y="11859185"/>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238125</xdr:colOff>
      <xdr:row>25</xdr:row>
      <xdr:rowOff>313203</xdr:rowOff>
    </xdr:from>
    <xdr:to>
      <xdr:col>10</xdr:col>
      <xdr:colOff>123826</xdr:colOff>
      <xdr:row>25</xdr:row>
      <xdr:rowOff>523874</xdr:rowOff>
    </xdr:to>
    <xdr:sp macro="" textlink="">
      <xdr:nvSpPr>
        <xdr:cNvPr id="60" name="ホームベース 59">
          <a:extLst>
            <a:ext uri="{FF2B5EF4-FFF2-40B4-BE49-F238E27FC236}">
              <a16:creationId xmlns:a16="http://schemas.microsoft.com/office/drawing/2014/main" id="{00000000-0008-0000-0200-00003C000000}"/>
            </a:ext>
          </a:extLst>
        </xdr:cNvPr>
        <xdr:cNvSpPr/>
      </xdr:nvSpPr>
      <xdr:spPr>
        <a:xfrm>
          <a:off x="3143250" y="12952878"/>
          <a:ext cx="3771901" cy="2106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取組実践状況の画像等準備</a:t>
          </a:r>
          <a:endParaRPr lang="ja-JP" altLang="ja-JP" sz="900">
            <a:effectLst/>
          </a:endParaRPr>
        </a:p>
      </xdr:txBody>
    </xdr:sp>
    <xdr:clientData/>
  </xdr:twoCellAnchor>
  <xdr:twoCellAnchor>
    <xdr:from>
      <xdr:col>9</xdr:col>
      <xdr:colOff>66676</xdr:colOff>
      <xdr:row>25</xdr:row>
      <xdr:rowOff>589429</xdr:rowOff>
    </xdr:from>
    <xdr:to>
      <xdr:col>10</xdr:col>
      <xdr:colOff>542925</xdr:colOff>
      <xdr:row>25</xdr:row>
      <xdr:rowOff>762000</xdr:rowOff>
    </xdr:to>
    <xdr:sp macro="" textlink="">
      <xdr:nvSpPr>
        <xdr:cNvPr id="61" name="ホームベース 60">
          <a:extLst>
            <a:ext uri="{FF2B5EF4-FFF2-40B4-BE49-F238E27FC236}">
              <a16:creationId xmlns:a16="http://schemas.microsoft.com/office/drawing/2014/main" id="{00000000-0008-0000-0200-00003D000000}"/>
            </a:ext>
          </a:extLst>
        </xdr:cNvPr>
        <xdr:cNvSpPr/>
      </xdr:nvSpPr>
      <xdr:spPr>
        <a:xfrm>
          <a:off x="621030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62" name="下矢印 61">
          <a:extLst>
            <a:ext uri="{FF2B5EF4-FFF2-40B4-BE49-F238E27FC236}">
              <a16:creationId xmlns:a16="http://schemas.microsoft.com/office/drawing/2014/main" id="{00000000-0008-0000-0200-00003E000000}"/>
            </a:ext>
          </a:extLst>
        </xdr:cNvPr>
        <xdr:cNvSpPr/>
      </xdr:nvSpPr>
      <xdr:spPr>
        <a:xfrm>
          <a:off x="2638425" y="7696201"/>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7581900" y="5953125"/>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3</xdr:col>
      <xdr:colOff>76198</xdr:colOff>
      <xdr:row>4</xdr:row>
      <xdr:rowOff>133350</xdr:rowOff>
    </xdr:from>
    <xdr:to>
      <xdr:col>4</xdr:col>
      <xdr:colOff>561973</xdr:colOff>
      <xdr:row>7</xdr:row>
      <xdr:rowOff>76198</xdr:rowOff>
    </xdr:to>
    <xdr:sp macro="" textlink="">
      <xdr:nvSpPr>
        <xdr:cNvPr id="64" name="屈折矢印 63">
          <a:extLst>
            <a:ext uri="{FF2B5EF4-FFF2-40B4-BE49-F238E27FC236}">
              <a16:creationId xmlns:a16="http://schemas.microsoft.com/office/drawing/2014/main" id="{00000000-0008-0000-0200-000040000000}"/>
            </a:ext>
          </a:extLst>
        </xdr:cNvPr>
        <xdr:cNvSpPr/>
      </xdr:nvSpPr>
      <xdr:spPr>
        <a:xfrm rot="5400000" flipH="1">
          <a:off x="1957387" y="2090736"/>
          <a:ext cx="1885948" cy="1133475"/>
        </a:xfrm>
        <a:prstGeom prst="bentUpArrow">
          <a:avLst>
            <a:gd name="adj1" fmla="val 6513"/>
            <a:gd name="adj2" fmla="val 8614"/>
            <a:gd name="adj3" fmla="val 149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xdr:row>
      <xdr:rowOff>219073</xdr:rowOff>
    </xdr:from>
    <xdr:to>
      <xdr:col>12</xdr:col>
      <xdr:colOff>390524</xdr:colOff>
      <xdr:row>8</xdr:row>
      <xdr:rowOff>114299</xdr:rowOff>
    </xdr:to>
    <xdr:sp macro="" textlink="">
      <xdr:nvSpPr>
        <xdr:cNvPr id="66" name="屈折矢印 65">
          <a:extLst>
            <a:ext uri="{FF2B5EF4-FFF2-40B4-BE49-F238E27FC236}">
              <a16:creationId xmlns:a16="http://schemas.microsoft.com/office/drawing/2014/main" id="{00000000-0008-0000-0200-000042000000}"/>
            </a:ext>
          </a:extLst>
        </xdr:cNvPr>
        <xdr:cNvSpPr/>
      </xdr:nvSpPr>
      <xdr:spPr>
        <a:xfrm rot="10800000" flipH="1">
          <a:off x="6858000" y="1800223"/>
          <a:ext cx="1619249" cy="2428876"/>
        </a:xfrm>
        <a:prstGeom prst="bentUpArrow">
          <a:avLst>
            <a:gd name="adj1" fmla="val 3572"/>
            <a:gd name="adj2" fmla="val 10336"/>
            <a:gd name="adj3" fmla="val 9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7"/>
  <sheetViews>
    <sheetView showZeros="0" tabSelected="1" view="pageBreakPreview" zoomScale="145" zoomScaleNormal="100" zoomScaleSheetLayoutView="145" workbookViewId="0">
      <selection activeCell="G23" sqref="G23"/>
    </sheetView>
  </sheetViews>
  <sheetFormatPr defaultColWidth="9" defaultRowHeight="10.8" outlineLevelCol="1" x14ac:dyDescent="0.2"/>
  <cols>
    <col min="1" max="1" width="4.77734375" style="1" customWidth="1"/>
    <col min="2" max="2" width="4" style="1" customWidth="1"/>
    <col min="3" max="3" width="20.88671875" style="1" customWidth="1"/>
    <col min="4" max="15" width="8.44140625" style="1" customWidth="1"/>
    <col min="16" max="16" width="4.44140625" style="1" hidden="1" customWidth="1" outlineLevel="1"/>
    <col min="17" max="17" width="4.44140625" style="1" customWidth="1" collapsed="1"/>
    <col min="18" max="19" width="4.44140625" style="1" customWidth="1"/>
    <col min="20" max="20" width="33" style="1" customWidth="1" collapsed="1"/>
    <col min="21" max="21" width="44.44140625" style="1" customWidth="1"/>
    <col min="22" max="22" width="34.44140625" style="1" customWidth="1"/>
    <col min="23" max="16384" width="9" style="1"/>
  </cols>
  <sheetData>
    <row r="1" spans="1:22" ht="30" customHeight="1" thickBot="1" x14ac:dyDescent="0.25">
      <c r="A1" s="164" t="s">
        <v>77</v>
      </c>
      <c r="B1" s="164"/>
      <c r="C1" s="164"/>
      <c r="D1" s="164"/>
      <c r="E1" s="164"/>
      <c r="F1" s="164"/>
      <c r="G1" s="164"/>
      <c r="H1" s="164"/>
      <c r="I1" s="165"/>
      <c r="V1" s="10" t="s">
        <v>98</v>
      </c>
    </row>
    <row r="2" spans="1:22" ht="47.25" customHeight="1" thickBot="1" x14ac:dyDescent="0.25">
      <c r="A2" s="166" t="s">
        <v>79</v>
      </c>
      <c r="B2" s="167"/>
      <c r="C2" s="167"/>
      <c r="D2" s="168"/>
      <c r="E2" s="169"/>
      <c r="F2" s="169"/>
      <c r="G2" s="169"/>
      <c r="H2" s="170"/>
      <c r="I2" s="89"/>
      <c r="U2" s="123" t="s">
        <v>99</v>
      </c>
      <c r="V2" s="124"/>
    </row>
    <row r="3" spans="1:22" ht="23.25" customHeight="1" x14ac:dyDescent="0.2">
      <c r="A3" s="171" t="s">
        <v>0</v>
      </c>
      <c r="B3" s="173" t="s">
        <v>58</v>
      </c>
      <c r="C3" s="52" t="s">
        <v>105</v>
      </c>
      <c r="D3" s="53" t="s">
        <v>78</v>
      </c>
      <c r="E3" s="54" t="s">
        <v>78</v>
      </c>
      <c r="F3" s="54" t="s">
        <v>78</v>
      </c>
      <c r="G3" s="54" t="s">
        <v>78</v>
      </c>
      <c r="H3" s="54" t="s">
        <v>78</v>
      </c>
      <c r="I3" s="54" t="s">
        <v>78</v>
      </c>
      <c r="J3" s="54" t="s">
        <v>78</v>
      </c>
      <c r="K3" s="54" t="s">
        <v>78</v>
      </c>
      <c r="L3" s="54" t="s">
        <v>78</v>
      </c>
      <c r="M3" s="54" t="s">
        <v>78</v>
      </c>
      <c r="N3" s="54" t="s">
        <v>78</v>
      </c>
      <c r="O3" s="55" t="s">
        <v>78</v>
      </c>
      <c r="P3" s="161" t="s">
        <v>102</v>
      </c>
      <c r="Q3" s="159" t="s">
        <v>32</v>
      </c>
      <c r="R3" s="147" t="s">
        <v>33</v>
      </c>
      <c r="S3" s="149" t="s">
        <v>34</v>
      </c>
      <c r="T3" s="151" t="s">
        <v>46</v>
      </c>
      <c r="U3" s="181" t="s">
        <v>59</v>
      </c>
      <c r="V3" s="179" t="s">
        <v>73</v>
      </c>
    </row>
    <row r="4" spans="1:22" ht="23.25" customHeight="1" x14ac:dyDescent="0.2">
      <c r="A4" s="172"/>
      <c r="B4" s="174"/>
      <c r="C4" s="44" t="s">
        <v>48</v>
      </c>
      <c r="D4" s="51"/>
      <c r="E4" s="45"/>
      <c r="F4" s="61"/>
      <c r="G4" s="46"/>
      <c r="H4" s="46"/>
      <c r="I4" s="46"/>
      <c r="J4" s="46"/>
      <c r="K4" s="46"/>
      <c r="L4" s="46"/>
      <c r="M4" s="46"/>
      <c r="N4" s="46"/>
      <c r="O4" s="47"/>
      <c r="P4" s="162"/>
      <c r="Q4" s="160"/>
      <c r="R4" s="148"/>
      <c r="S4" s="150"/>
      <c r="T4" s="152"/>
      <c r="U4" s="182"/>
      <c r="V4" s="180"/>
    </row>
    <row r="5" spans="1:22" ht="82.5" customHeight="1" x14ac:dyDescent="0.2">
      <c r="A5" s="163" t="s">
        <v>15</v>
      </c>
      <c r="B5" s="153" t="s">
        <v>1</v>
      </c>
      <c r="C5" s="58" t="s">
        <v>52</v>
      </c>
      <c r="D5" s="106"/>
      <c r="E5" s="67"/>
      <c r="F5" s="68"/>
      <c r="G5" s="69"/>
      <c r="H5" s="70"/>
      <c r="I5" s="70"/>
      <c r="J5" s="70"/>
      <c r="K5" s="70"/>
      <c r="L5" s="100"/>
      <c r="M5" s="70"/>
      <c r="N5" s="70"/>
      <c r="O5" s="107"/>
      <c r="P5" s="155"/>
      <c r="Q5" s="157">
        <f>IF(P5=20,"⑳",20)</f>
        <v>20</v>
      </c>
      <c r="R5" s="139">
        <f>IF(P5=10,"⑩",10)</f>
        <v>10</v>
      </c>
      <c r="S5" s="141">
        <f t="shared" ref="S5:S14" si="0">IF(P5=1,"①",1)</f>
        <v>1</v>
      </c>
      <c r="T5" s="143" t="s">
        <v>106</v>
      </c>
      <c r="U5" s="177" t="s">
        <v>107</v>
      </c>
      <c r="V5" s="175" t="s">
        <v>100</v>
      </c>
    </row>
    <row r="6" spans="1:22" ht="24.75" customHeight="1" x14ac:dyDescent="0.2">
      <c r="A6" s="163"/>
      <c r="B6" s="154"/>
      <c r="C6" s="108" t="s">
        <v>104</v>
      </c>
      <c r="D6" s="109"/>
      <c r="E6" s="110"/>
      <c r="F6" s="111"/>
      <c r="G6" s="112"/>
      <c r="H6" s="113"/>
      <c r="I6" s="113"/>
      <c r="J6" s="113"/>
      <c r="K6" s="113"/>
      <c r="L6" s="114"/>
      <c r="M6" s="113"/>
      <c r="N6" s="113"/>
      <c r="O6" s="115"/>
      <c r="P6" s="156"/>
      <c r="Q6" s="158"/>
      <c r="R6" s="140"/>
      <c r="S6" s="142"/>
      <c r="T6" s="144"/>
      <c r="U6" s="178"/>
      <c r="V6" s="176"/>
    </row>
    <row r="7" spans="1:22" ht="69" customHeight="1" x14ac:dyDescent="0.2">
      <c r="A7" s="133"/>
      <c r="B7" s="96" t="s">
        <v>2</v>
      </c>
      <c r="C7" s="41" t="s">
        <v>109</v>
      </c>
      <c r="D7" s="30"/>
      <c r="E7" s="31"/>
      <c r="F7" s="31"/>
      <c r="G7" s="31"/>
      <c r="H7" s="31"/>
      <c r="I7" s="31"/>
      <c r="J7" s="31"/>
      <c r="K7" s="31"/>
      <c r="L7" s="31"/>
      <c r="M7" s="31"/>
      <c r="N7" s="31"/>
      <c r="O7" s="32"/>
      <c r="P7" s="104"/>
      <c r="Q7" s="101">
        <f>IF(P7=20,"⑳",20)</f>
        <v>20</v>
      </c>
      <c r="R7" s="102">
        <f>IF(P7=10,"⑩",10)</f>
        <v>10</v>
      </c>
      <c r="S7" s="103">
        <f t="shared" si="0"/>
        <v>1</v>
      </c>
      <c r="T7" s="6" t="s">
        <v>110</v>
      </c>
      <c r="U7" s="48" t="s">
        <v>112</v>
      </c>
      <c r="V7" s="7" t="s">
        <v>100</v>
      </c>
    </row>
    <row r="8" spans="1:22" ht="46.5" customHeight="1" x14ac:dyDescent="0.2">
      <c r="A8" s="133"/>
      <c r="B8" s="9" t="s">
        <v>3</v>
      </c>
      <c r="C8" s="41" t="s">
        <v>9</v>
      </c>
      <c r="D8" s="116"/>
      <c r="E8" s="117"/>
      <c r="F8" s="117"/>
      <c r="G8" s="117"/>
      <c r="H8" s="117"/>
      <c r="I8" s="117"/>
      <c r="J8" s="117"/>
      <c r="K8" s="117"/>
      <c r="L8" s="117"/>
      <c r="M8" s="117"/>
      <c r="N8" s="117"/>
      <c r="O8" s="118"/>
      <c r="P8" s="104"/>
      <c r="Q8" s="101">
        <f>IF(P8=5,"⑤",5)</f>
        <v>5</v>
      </c>
      <c r="R8" s="102">
        <f>IF(P8=3,"③",3)</f>
        <v>3</v>
      </c>
      <c r="S8" s="103">
        <f t="shared" si="0"/>
        <v>1</v>
      </c>
      <c r="T8" s="6" t="s">
        <v>35</v>
      </c>
      <c r="U8" s="48" t="s">
        <v>60</v>
      </c>
      <c r="V8" s="7" t="s">
        <v>100</v>
      </c>
    </row>
    <row r="9" spans="1:22" ht="46.5" customHeight="1" x14ac:dyDescent="0.2">
      <c r="A9" s="145" t="s">
        <v>30</v>
      </c>
      <c r="B9" s="9" t="s">
        <v>4</v>
      </c>
      <c r="C9" s="42" t="s">
        <v>10</v>
      </c>
      <c r="D9" s="27"/>
      <c r="E9" s="28"/>
      <c r="F9" s="28"/>
      <c r="G9" s="28"/>
      <c r="H9" s="28"/>
      <c r="I9" s="28"/>
      <c r="J9" s="28"/>
      <c r="K9" s="28"/>
      <c r="L9" s="28"/>
      <c r="M9" s="28"/>
      <c r="N9" s="28"/>
      <c r="O9" s="29"/>
      <c r="P9" s="104"/>
      <c r="Q9" s="101">
        <f t="shared" ref="Q9:Q14" si="1">IF(P9=5,"⑤",5)</f>
        <v>5</v>
      </c>
      <c r="R9" s="102">
        <f t="shared" ref="R9:R10" si="2">IF(P9=3,"③",3)</f>
        <v>3</v>
      </c>
      <c r="S9" s="103">
        <f t="shared" si="0"/>
        <v>1</v>
      </c>
      <c r="T9" s="6" t="s">
        <v>36</v>
      </c>
      <c r="U9" s="48" t="s">
        <v>61</v>
      </c>
      <c r="V9" s="7" t="s">
        <v>100</v>
      </c>
    </row>
    <row r="10" spans="1:22" ht="70.5" customHeight="1" x14ac:dyDescent="0.2">
      <c r="A10" s="146"/>
      <c r="B10" s="153" t="s">
        <v>5</v>
      </c>
      <c r="C10" s="59" t="s">
        <v>53</v>
      </c>
      <c r="D10" s="21"/>
      <c r="E10" s="22"/>
      <c r="F10" s="22"/>
      <c r="G10" s="22"/>
      <c r="H10" s="22"/>
      <c r="I10" s="22"/>
      <c r="J10" s="22"/>
      <c r="K10" s="22"/>
      <c r="L10" s="22"/>
      <c r="M10" s="22"/>
      <c r="N10" s="22"/>
      <c r="O10" s="23"/>
      <c r="P10" s="155"/>
      <c r="Q10" s="157">
        <f t="shared" si="1"/>
        <v>5</v>
      </c>
      <c r="R10" s="139">
        <f t="shared" si="2"/>
        <v>3</v>
      </c>
      <c r="S10" s="141">
        <f t="shared" si="0"/>
        <v>1</v>
      </c>
      <c r="T10" s="143" t="s">
        <v>47</v>
      </c>
      <c r="U10" s="177" t="s">
        <v>70</v>
      </c>
      <c r="V10" s="175" t="s">
        <v>100</v>
      </c>
    </row>
    <row r="11" spans="1:22" ht="24" customHeight="1" x14ac:dyDescent="0.2">
      <c r="A11" s="95"/>
      <c r="B11" s="154"/>
      <c r="C11" s="108" t="s">
        <v>103</v>
      </c>
      <c r="D11" s="109"/>
      <c r="E11" s="110"/>
      <c r="F11" s="111"/>
      <c r="G11" s="112"/>
      <c r="H11" s="113"/>
      <c r="I11" s="113"/>
      <c r="J11" s="113"/>
      <c r="K11" s="113"/>
      <c r="L11" s="114"/>
      <c r="M11" s="113"/>
      <c r="N11" s="113"/>
      <c r="O11" s="115"/>
      <c r="P11" s="156"/>
      <c r="Q11" s="158"/>
      <c r="R11" s="140"/>
      <c r="S11" s="142"/>
      <c r="T11" s="144"/>
      <c r="U11" s="178"/>
      <c r="V11" s="176"/>
    </row>
    <row r="12" spans="1:22" ht="46.5" customHeight="1" x14ac:dyDescent="0.2">
      <c r="A12" s="132" t="s">
        <v>31</v>
      </c>
      <c r="B12" s="9" t="s">
        <v>6</v>
      </c>
      <c r="C12" s="41" t="s">
        <v>11</v>
      </c>
      <c r="D12" s="30"/>
      <c r="E12" s="31"/>
      <c r="F12" s="31"/>
      <c r="G12" s="31"/>
      <c r="H12" s="31"/>
      <c r="I12" s="31"/>
      <c r="J12" s="31"/>
      <c r="K12" s="31"/>
      <c r="L12" s="31"/>
      <c r="M12" s="31"/>
      <c r="N12" s="31"/>
      <c r="O12" s="32"/>
      <c r="P12" s="104"/>
      <c r="Q12" s="101">
        <f t="shared" si="1"/>
        <v>5</v>
      </c>
      <c r="R12" s="102" t="s">
        <v>51</v>
      </c>
      <c r="S12" s="103">
        <f t="shared" si="0"/>
        <v>1</v>
      </c>
      <c r="T12" s="6" t="s">
        <v>37</v>
      </c>
      <c r="U12" s="48" t="s">
        <v>71</v>
      </c>
      <c r="V12" s="7" t="s">
        <v>100</v>
      </c>
    </row>
    <row r="13" spans="1:22" ht="46.5" customHeight="1" x14ac:dyDescent="0.2">
      <c r="A13" s="133"/>
      <c r="B13" s="9" t="s">
        <v>7</v>
      </c>
      <c r="C13" s="41" t="s">
        <v>12</v>
      </c>
      <c r="D13" s="30"/>
      <c r="E13" s="31"/>
      <c r="F13" s="31"/>
      <c r="G13" s="31"/>
      <c r="H13" s="31"/>
      <c r="I13" s="31"/>
      <c r="J13" s="31"/>
      <c r="K13" s="31"/>
      <c r="L13" s="31"/>
      <c r="M13" s="31"/>
      <c r="N13" s="31"/>
      <c r="O13" s="32"/>
      <c r="P13" s="104"/>
      <c r="Q13" s="101">
        <f t="shared" si="1"/>
        <v>5</v>
      </c>
      <c r="R13" s="102" t="s">
        <v>51</v>
      </c>
      <c r="S13" s="103">
        <f t="shared" si="0"/>
        <v>1</v>
      </c>
      <c r="T13" s="6" t="s">
        <v>38</v>
      </c>
      <c r="U13" s="48" t="s">
        <v>72</v>
      </c>
      <c r="V13" s="7" t="s">
        <v>100</v>
      </c>
    </row>
    <row r="14" spans="1:22" ht="46.5" customHeight="1" x14ac:dyDescent="0.2">
      <c r="A14" s="133"/>
      <c r="B14" s="9" t="s">
        <v>26</v>
      </c>
      <c r="C14" s="41" t="s">
        <v>13</v>
      </c>
      <c r="D14" s="30"/>
      <c r="E14" s="31"/>
      <c r="F14" s="31"/>
      <c r="G14" s="31"/>
      <c r="H14" s="31"/>
      <c r="I14" s="31"/>
      <c r="J14" s="31"/>
      <c r="K14" s="31"/>
      <c r="L14" s="31"/>
      <c r="M14" s="31"/>
      <c r="N14" s="31"/>
      <c r="O14" s="32"/>
      <c r="P14" s="104"/>
      <c r="Q14" s="101">
        <f t="shared" si="1"/>
        <v>5</v>
      </c>
      <c r="R14" s="102" t="s">
        <v>51</v>
      </c>
      <c r="S14" s="103">
        <f t="shared" si="0"/>
        <v>1</v>
      </c>
      <c r="T14" s="6" t="s">
        <v>39</v>
      </c>
      <c r="U14" s="48" t="s">
        <v>69</v>
      </c>
      <c r="V14" s="7" t="s">
        <v>100</v>
      </c>
    </row>
    <row r="15" spans="1:22" ht="46.5" customHeight="1" x14ac:dyDescent="0.2">
      <c r="A15" s="133"/>
      <c r="B15" s="9" t="s">
        <v>8</v>
      </c>
      <c r="C15" s="41" t="s">
        <v>14</v>
      </c>
      <c r="D15" s="18"/>
      <c r="E15" s="19"/>
      <c r="F15" s="19"/>
      <c r="G15" s="19"/>
      <c r="H15" s="19"/>
      <c r="I15" s="19"/>
      <c r="J15" s="19"/>
      <c r="K15" s="19"/>
      <c r="L15" s="19"/>
      <c r="M15" s="19"/>
      <c r="N15" s="19"/>
      <c r="O15" s="20"/>
      <c r="P15" s="104"/>
      <c r="Q15" s="101">
        <f>IF(P15=3,"③",3)</f>
        <v>3</v>
      </c>
      <c r="R15" s="102">
        <f>IF(P15=2,"②",2)</f>
        <v>2</v>
      </c>
      <c r="S15" s="103">
        <f>IF(P15=1,"①",1)</f>
        <v>1</v>
      </c>
      <c r="T15" s="6" t="s">
        <v>40</v>
      </c>
      <c r="U15" s="48" t="s">
        <v>62</v>
      </c>
      <c r="V15" s="7" t="s">
        <v>100</v>
      </c>
    </row>
    <row r="16" spans="1:22" ht="34.5" customHeight="1" x14ac:dyDescent="0.2">
      <c r="A16" s="133"/>
      <c r="B16" s="9" t="s">
        <v>27</v>
      </c>
      <c r="C16" s="41" t="s">
        <v>113</v>
      </c>
      <c r="D16" s="33"/>
      <c r="E16" s="34"/>
      <c r="F16" s="34"/>
      <c r="G16" s="34"/>
      <c r="H16" s="34"/>
      <c r="I16" s="34"/>
      <c r="J16" s="34"/>
      <c r="K16" s="34"/>
      <c r="L16" s="34"/>
      <c r="M16" s="34"/>
      <c r="N16" s="34"/>
      <c r="O16" s="35"/>
      <c r="P16" s="104"/>
      <c r="Q16" s="101">
        <f t="shared" ref="Q16:Q24" si="3">IF(P16=3,"③",3)</f>
        <v>3</v>
      </c>
      <c r="R16" s="102">
        <f t="shared" ref="R16:R24" si="4">IF(P16=2,"②",2)</f>
        <v>2</v>
      </c>
      <c r="S16" s="103">
        <f t="shared" ref="S16:S24" si="5">IF(P16=1,"①",1)</f>
        <v>1</v>
      </c>
      <c r="T16" s="6" t="s">
        <v>41</v>
      </c>
      <c r="U16" s="48" t="s">
        <v>63</v>
      </c>
      <c r="V16" s="7" t="s">
        <v>100</v>
      </c>
    </row>
    <row r="17" spans="1:22" ht="42" customHeight="1" x14ac:dyDescent="0.2">
      <c r="A17" s="134" t="s">
        <v>54</v>
      </c>
      <c r="B17" s="9" t="s">
        <v>28</v>
      </c>
      <c r="C17" s="42" t="s">
        <v>114</v>
      </c>
      <c r="D17" s="12"/>
      <c r="E17" s="13"/>
      <c r="F17" s="13"/>
      <c r="G17" s="13"/>
      <c r="H17" s="13"/>
      <c r="I17" s="13"/>
      <c r="J17" s="13"/>
      <c r="K17" s="13"/>
      <c r="L17" s="13"/>
      <c r="M17" s="13"/>
      <c r="N17" s="13"/>
      <c r="O17" s="14"/>
      <c r="P17" s="104"/>
      <c r="Q17" s="101">
        <f t="shared" si="3"/>
        <v>3</v>
      </c>
      <c r="R17" s="102">
        <f t="shared" si="4"/>
        <v>2</v>
      </c>
      <c r="S17" s="103">
        <f t="shared" si="5"/>
        <v>1</v>
      </c>
      <c r="T17" s="6" t="s">
        <v>41</v>
      </c>
      <c r="U17" s="48" t="s">
        <v>64</v>
      </c>
      <c r="V17" s="7" t="s">
        <v>100</v>
      </c>
    </row>
    <row r="18" spans="1:22" ht="34.5" customHeight="1" x14ac:dyDescent="0.2">
      <c r="A18" s="135"/>
      <c r="B18" s="9" t="s">
        <v>29</v>
      </c>
      <c r="C18" s="42" t="s">
        <v>115</v>
      </c>
      <c r="D18" s="36"/>
      <c r="E18" s="37"/>
      <c r="F18" s="37"/>
      <c r="G18" s="37"/>
      <c r="H18" s="37"/>
      <c r="I18" s="37"/>
      <c r="J18" s="37"/>
      <c r="K18" s="37"/>
      <c r="L18" s="37"/>
      <c r="M18" s="37"/>
      <c r="N18" s="37"/>
      <c r="O18" s="38"/>
      <c r="P18" s="104"/>
      <c r="Q18" s="101">
        <f t="shared" si="3"/>
        <v>3</v>
      </c>
      <c r="R18" s="102">
        <f t="shared" si="4"/>
        <v>2</v>
      </c>
      <c r="S18" s="103">
        <f t="shared" si="5"/>
        <v>1</v>
      </c>
      <c r="T18" s="6" t="s">
        <v>42</v>
      </c>
      <c r="U18" s="48" t="s">
        <v>65</v>
      </c>
      <c r="V18" s="7" t="s">
        <v>100</v>
      </c>
    </row>
    <row r="19" spans="1:22" ht="34.5" customHeight="1" x14ac:dyDescent="0.2">
      <c r="A19" s="134" t="s">
        <v>55</v>
      </c>
      <c r="B19" s="39" t="s">
        <v>20</v>
      </c>
      <c r="C19" s="42" t="s">
        <v>116</v>
      </c>
      <c r="D19" s="18"/>
      <c r="E19" s="19"/>
      <c r="F19" s="19"/>
      <c r="G19" s="19"/>
      <c r="H19" s="19"/>
      <c r="I19" s="19"/>
      <c r="J19" s="19"/>
      <c r="K19" s="19"/>
      <c r="L19" s="19"/>
      <c r="M19" s="19"/>
      <c r="N19" s="19"/>
      <c r="O19" s="20"/>
      <c r="P19" s="104"/>
      <c r="Q19" s="101">
        <f t="shared" si="3"/>
        <v>3</v>
      </c>
      <c r="R19" s="102">
        <f t="shared" si="4"/>
        <v>2</v>
      </c>
      <c r="S19" s="103">
        <f t="shared" si="5"/>
        <v>1</v>
      </c>
      <c r="T19" s="6" t="s">
        <v>42</v>
      </c>
      <c r="U19" s="48" t="s">
        <v>65</v>
      </c>
      <c r="V19" s="7" t="s">
        <v>100</v>
      </c>
    </row>
    <row r="20" spans="1:22" ht="34.5" customHeight="1" x14ac:dyDescent="0.2">
      <c r="A20" s="135"/>
      <c r="B20" s="39" t="s">
        <v>21</v>
      </c>
      <c r="C20" s="42" t="s">
        <v>16</v>
      </c>
      <c r="D20" s="33"/>
      <c r="E20" s="34"/>
      <c r="F20" s="34"/>
      <c r="G20" s="34"/>
      <c r="H20" s="34"/>
      <c r="I20" s="34"/>
      <c r="J20" s="34"/>
      <c r="K20" s="34"/>
      <c r="L20" s="34"/>
      <c r="M20" s="34"/>
      <c r="N20" s="34"/>
      <c r="O20" s="35"/>
      <c r="P20" s="104"/>
      <c r="Q20" s="101">
        <f t="shared" si="3"/>
        <v>3</v>
      </c>
      <c r="R20" s="102">
        <f t="shared" si="4"/>
        <v>2</v>
      </c>
      <c r="S20" s="103">
        <f t="shared" si="5"/>
        <v>1</v>
      </c>
      <c r="T20" s="6" t="s">
        <v>42</v>
      </c>
      <c r="U20" s="48" t="s">
        <v>65</v>
      </c>
      <c r="V20" s="7" t="s">
        <v>100</v>
      </c>
    </row>
    <row r="21" spans="1:22" ht="34.5" customHeight="1" x14ac:dyDescent="0.2">
      <c r="A21" s="134" t="s">
        <v>56</v>
      </c>
      <c r="B21" s="39" t="s">
        <v>22</v>
      </c>
      <c r="C21" s="42" t="s">
        <v>17</v>
      </c>
      <c r="D21" s="12"/>
      <c r="E21" s="13"/>
      <c r="F21" s="13"/>
      <c r="G21" s="13"/>
      <c r="H21" s="13"/>
      <c r="I21" s="13"/>
      <c r="J21" s="13"/>
      <c r="K21" s="13"/>
      <c r="L21" s="13"/>
      <c r="M21" s="13"/>
      <c r="N21" s="13"/>
      <c r="O21" s="14"/>
      <c r="P21" s="104"/>
      <c r="Q21" s="101">
        <f t="shared" si="3"/>
        <v>3</v>
      </c>
      <c r="R21" s="102">
        <f t="shared" si="4"/>
        <v>2</v>
      </c>
      <c r="S21" s="103">
        <f t="shared" si="5"/>
        <v>1</v>
      </c>
      <c r="T21" s="6" t="s">
        <v>42</v>
      </c>
      <c r="U21" s="48" t="s">
        <v>65</v>
      </c>
      <c r="V21" s="7" t="s">
        <v>100</v>
      </c>
    </row>
    <row r="22" spans="1:22" ht="34.5" customHeight="1" x14ac:dyDescent="0.2">
      <c r="A22" s="135"/>
      <c r="B22" s="39" t="s">
        <v>23</v>
      </c>
      <c r="C22" s="42" t="s">
        <v>18</v>
      </c>
      <c r="D22" s="36"/>
      <c r="E22" s="37"/>
      <c r="F22" s="37"/>
      <c r="G22" s="37"/>
      <c r="H22" s="37"/>
      <c r="I22" s="37"/>
      <c r="J22" s="37"/>
      <c r="K22" s="37"/>
      <c r="L22" s="37"/>
      <c r="M22" s="37"/>
      <c r="N22" s="37"/>
      <c r="O22" s="38"/>
      <c r="P22" s="104"/>
      <c r="Q22" s="101">
        <f t="shared" si="3"/>
        <v>3</v>
      </c>
      <c r="R22" s="102">
        <f t="shared" si="4"/>
        <v>2</v>
      </c>
      <c r="S22" s="103">
        <f t="shared" si="5"/>
        <v>1</v>
      </c>
      <c r="T22" s="6" t="s">
        <v>43</v>
      </c>
      <c r="U22" s="48" t="s">
        <v>66</v>
      </c>
      <c r="V22" s="7" t="s">
        <v>100</v>
      </c>
    </row>
    <row r="23" spans="1:22" ht="34.5" customHeight="1" x14ac:dyDescent="0.2">
      <c r="A23" s="134" t="s">
        <v>57</v>
      </c>
      <c r="B23" s="39" t="s">
        <v>24</v>
      </c>
      <c r="C23" s="42" t="s">
        <v>117</v>
      </c>
      <c r="D23" s="18"/>
      <c r="E23" s="19"/>
      <c r="F23" s="19"/>
      <c r="G23" s="19"/>
      <c r="H23" s="19"/>
      <c r="I23" s="19"/>
      <c r="J23" s="19"/>
      <c r="K23" s="19"/>
      <c r="L23" s="19"/>
      <c r="M23" s="19"/>
      <c r="N23" s="19"/>
      <c r="O23" s="20"/>
      <c r="P23" s="104"/>
      <c r="Q23" s="101">
        <f t="shared" si="3"/>
        <v>3</v>
      </c>
      <c r="R23" s="102">
        <f t="shared" si="4"/>
        <v>2</v>
      </c>
      <c r="S23" s="103">
        <f t="shared" si="5"/>
        <v>1</v>
      </c>
      <c r="T23" s="6" t="s">
        <v>44</v>
      </c>
      <c r="U23" s="48" t="s">
        <v>67</v>
      </c>
      <c r="V23" s="7" t="s">
        <v>100</v>
      </c>
    </row>
    <row r="24" spans="1:22" ht="42.75" customHeight="1" thickBot="1" x14ac:dyDescent="0.25">
      <c r="A24" s="136"/>
      <c r="B24" s="40" t="s">
        <v>25</v>
      </c>
      <c r="C24" s="43" t="s">
        <v>19</v>
      </c>
      <c r="D24" s="15"/>
      <c r="E24" s="16"/>
      <c r="F24" s="16"/>
      <c r="G24" s="16"/>
      <c r="H24" s="16"/>
      <c r="I24" s="16"/>
      <c r="J24" s="16"/>
      <c r="K24" s="16"/>
      <c r="L24" s="16"/>
      <c r="M24" s="16"/>
      <c r="N24" s="16"/>
      <c r="O24" s="17"/>
      <c r="P24" s="105"/>
      <c r="Q24" s="119">
        <f t="shared" si="3"/>
        <v>3</v>
      </c>
      <c r="R24" s="120">
        <f t="shared" si="4"/>
        <v>2</v>
      </c>
      <c r="S24" s="121">
        <f t="shared" si="5"/>
        <v>1</v>
      </c>
      <c r="T24" s="8" t="s">
        <v>45</v>
      </c>
      <c r="U24" s="49" t="s">
        <v>68</v>
      </c>
      <c r="V24" s="50" t="s">
        <v>101</v>
      </c>
    </row>
    <row r="25" spans="1:22" ht="22.5" customHeight="1" thickBot="1" x14ac:dyDescent="0.25">
      <c r="O25" s="10" t="s">
        <v>49</v>
      </c>
      <c r="P25" s="122">
        <f>SUM(P5:P24)</f>
        <v>0</v>
      </c>
      <c r="Q25" s="137">
        <f>P25</f>
        <v>0</v>
      </c>
      <c r="R25" s="137"/>
      <c r="S25" s="138"/>
      <c r="T25" s="1" t="s">
        <v>50</v>
      </c>
      <c r="U25" s="2"/>
      <c r="V25" s="2"/>
    </row>
    <row r="26" spans="1:22" ht="63" customHeight="1" thickBot="1" x14ac:dyDescent="0.25">
      <c r="A26" s="126" t="s">
        <v>97</v>
      </c>
      <c r="B26" s="127"/>
      <c r="C26" s="128"/>
      <c r="D26" s="88"/>
      <c r="E26" s="83"/>
      <c r="F26" s="84"/>
      <c r="G26" s="90"/>
      <c r="H26" s="83"/>
      <c r="I26" s="84"/>
      <c r="J26" s="84"/>
      <c r="K26" s="90"/>
      <c r="L26" s="83"/>
      <c r="M26" s="83"/>
      <c r="N26" s="83"/>
      <c r="O26" s="85"/>
      <c r="P26" s="90"/>
      <c r="Q26" s="129"/>
      <c r="R26" s="130"/>
      <c r="S26" s="131"/>
      <c r="T26" s="86"/>
      <c r="U26" s="86"/>
      <c r="V26" s="87"/>
    </row>
    <row r="27" spans="1:22" ht="11.25" customHeight="1" x14ac:dyDescent="0.2">
      <c r="U27" s="4"/>
      <c r="V27" s="4"/>
    </row>
    <row r="28" spans="1:22" ht="11.25" customHeight="1" x14ac:dyDescent="0.2">
      <c r="U28" s="5"/>
      <c r="V28" s="5"/>
    </row>
    <row r="29" spans="1:22" ht="11.25" customHeight="1" x14ac:dyDescent="0.2">
      <c r="U29" s="5"/>
      <c r="V29" s="5"/>
    </row>
    <row r="30" spans="1:22" ht="11.25" customHeight="1" x14ac:dyDescent="0.2">
      <c r="U30" s="5"/>
      <c r="V30" s="5"/>
    </row>
    <row r="31" spans="1:22" ht="11.25" customHeight="1" x14ac:dyDescent="0.2">
      <c r="U31" s="5"/>
      <c r="V31" s="5"/>
    </row>
    <row r="32" spans="1:22" ht="11.25" customHeight="1" x14ac:dyDescent="0.2">
      <c r="U32" s="5"/>
      <c r="V32" s="5"/>
    </row>
    <row r="33" spans="21:22" ht="11.25" customHeight="1" x14ac:dyDescent="0.2">
      <c r="U33" s="5"/>
      <c r="V33" s="5"/>
    </row>
    <row r="34" spans="21:22" ht="11.25" customHeight="1" x14ac:dyDescent="0.2">
      <c r="U34" s="5"/>
      <c r="V34" s="5"/>
    </row>
    <row r="35" spans="21:22" ht="11.25" customHeight="1" x14ac:dyDescent="0.2">
      <c r="U35" s="5"/>
      <c r="V35" s="5"/>
    </row>
    <row r="36" spans="21:22" ht="11.25" customHeight="1" x14ac:dyDescent="0.2">
      <c r="U36" s="5"/>
      <c r="V36" s="5"/>
    </row>
    <row r="37" spans="21:22" ht="11.25" customHeight="1" x14ac:dyDescent="0.2">
      <c r="U37" s="5"/>
      <c r="V37" s="5"/>
    </row>
    <row r="38" spans="21:22" ht="11.25" customHeight="1" x14ac:dyDescent="0.2">
      <c r="U38" s="5"/>
      <c r="V38" s="5"/>
    </row>
    <row r="39" spans="21:22" ht="11.25" customHeight="1" x14ac:dyDescent="0.2">
      <c r="U39" s="5"/>
      <c r="V39" s="5"/>
    </row>
    <row r="40" spans="21:22" ht="11.25" customHeight="1" x14ac:dyDescent="0.2">
      <c r="U40" s="5"/>
      <c r="V40" s="5"/>
    </row>
    <row r="41" spans="21:22" ht="11.25" customHeight="1" x14ac:dyDescent="0.2">
      <c r="U41" s="5"/>
      <c r="V41" s="5"/>
    </row>
    <row r="42" spans="21:22" ht="11.25" customHeight="1" x14ac:dyDescent="0.2">
      <c r="U42" s="5"/>
      <c r="V42" s="5"/>
    </row>
    <row r="43" spans="21:22" ht="11.25" customHeight="1" x14ac:dyDescent="0.2">
      <c r="U43" s="5"/>
      <c r="V43" s="5"/>
    </row>
    <row r="44" spans="21:22" ht="11.25" customHeight="1" x14ac:dyDescent="0.2">
      <c r="U44" s="5"/>
      <c r="V44" s="5"/>
    </row>
    <row r="45" spans="21:22" ht="11.25" customHeight="1" x14ac:dyDescent="0.2">
      <c r="U45" s="5"/>
      <c r="V45" s="5"/>
    </row>
    <row r="46" spans="21:22" ht="11.25" customHeight="1" x14ac:dyDescent="0.2">
      <c r="U46" s="2"/>
      <c r="V46" s="2"/>
    </row>
    <row r="47" spans="21:22" ht="12" customHeight="1" x14ac:dyDescent="0.2">
      <c r="U47" s="2"/>
      <c r="V47" s="2"/>
    </row>
  </sheetData>
  <mergeCells count="38">
    <mergeCell ref="V5:V6"/>
    <mergeCell ref="T10:T11"/>
    <mergeCell ref="U10:U11"/>
    <mergeCell ref="V10:V11"/>
    <mergeCell ref="V3:V4"/>
    <mergeCell ref="U3:U4"/>
    <mergeCell ref="U5:U6"/>
    <mergeCell ref="Q5:Q6"/>
    <mergeCell ref="A5:A8"/>
    <mergeCell ref="A1:I1"/>
    <mergeCell ref="A2:C2"/>
    <mergeCell ref="D2:H2"/>
    <mergeCell ref="A3:A4"/>
    <mergeCell ref="B3:B4"/>
    <mergeCell ref="R5:R6"/>
    <mergeCell ref="S5:S6"/>
    <mergeCell ref="T5:T6"/>
    <mergeCell ref="A9:A10"/>
    <mergeCell ref="R3:R4"/>
    <mergeCell ref="S3:S4"/>
    <mergeCell ref="T3:T4"/>
    <mergeCell ref="B10:B11"/>
    <mergeCell ref="P10:P11"/>
    <mergeCell ref="Q10:Q11"/>
    <mergeCell ref="R10:R11"/>
    <mergeCell ref="S10:S11"/>
    <mergeCell ref="Q3:Q4"/>
    <mergeCell ref="P3:P4"/>
    <mergeCell ref="B5:B6"/>
    <mergeCell ref="P5:P6"/>
    <mergeCell ref="A26:C26"/>
    <mergeCell ref="Q26:S26"/>
    <mergeCell ref="A12:A16"/>
    <mergeCell ref="A17:A18"/>
    <mergeCell ref="A19:A20"/>
    <mergeCell ref="A21:A22"/>
    <mergeCell ref="A23:A24"/>
    <mergeCell ref="Q25:S25"/>
  </mergeCells>
  <phoneticPr fontId="2"/>
  <conditionalFormatting sqref="Q15">
    <cfRule type="cellIs" dxfId="27" priority="11" operator="equal">
      <formula>"③"</formula>
    </cfRule>
  </conditionalFormatting>
  <conditionalFormatting sqref="R15">
    <cfRule type="cellIs" dxfId="26" priority="10" operator="equal">
      <formula>"②"</formula>
    </cfRule>
  </conditionalFormatting>
  <conditionalFormatting sqref="S15">
    <cfRule type="cellIs" dxfId="25" priority="9" operator="equal">
      <formula>"①"</formula>
    </cfRule>
  </conditionalFormatting>
  <conditionalFormatting sqref="Q16:Q24">
    <cfRule type="cellIs" dxfId="24" priority="8" operator="equal">
      <formula>"③"</formula>
    </cfRule>
  </conditionalFormatting>
  <conditionalFormatting sqref="R16:R24">
    <cfRule type="cellIs" dxfId="23" priority="7" operator="equal">
      <formula>"②"</formula>
    </cfRule>
  </conditionalFormatting>
  <conditionalFormatting sqref="S16:S24">
    <cfRule type="cellIs" dxfId="22" priority="6" operator="equal">
      <formula>"①"</formula>
    </cfRule>
  </conditionalFormatting>
  <conditionalFormatting sqref="S5 S12:S14 S7:S10">
    <cfRule type="cellIs" dxfId="21" priority="5" operator="equal">
      <formula>"①"</formula>
    </cfRule>
  </conditionalFormatting>
  <conditionalFormatting sqref="Q8:Q10 Q12:Q14">
    <cfRule type="cellIs" dxfId="20" priority="4" operator="equal">
      <formula>"⑤"</formula>
    </cfRule>
  </conditionalFormatting>
  <conditionalFormatting sqref="R8:R10">
    <cfRule type="cellIs" dxfId="19" priority="3" operator="equal">
      <formula>"③"</formula>
    </cfRule>
  </conditionalFormatting>
  <conditionalFormatting sqref="Q5 Q7">
    <cfRule type="cellIs" dxfId="18" priority="2" operator="equal">
      <formula>"⑳"</formula>
    </cfRule>
  </conditionalFormatting>
  <conditionalFormatting sqref="R5 R7">
    <cfRule type="cellIs" dxfId="17" priority="1" operator="equal">
      <formula>"⑩"</formula>
    </cfRule>
  </conditionalFormatting>
  <pageMargins left="0" right="0" top="0.35433070866141736" bottom="0.35433070866141736" header="0.31496062992125984" footer="0.31496062992125984"/>
  <pageSetup paperSize="8"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7:K8"/>
  <sheetViews>
    <sheetView workbookViewId="0">
      <selection activeCell="F36" sqref="F36"/>
    </sheetView>
  </sheetViews>
  <sheetFormatPr defaultRowHeight="13.2" x14ac:dyDescent="0.2"/>
  <sheetData>
    <row r="7" spans="8:11" ht="13.8" thickBot="1" x14ac:dyDescent="0.25"/>
    <row r="8" spans="8:11" ht="23.4" x14ac:dyDescent="0.2">
      <c r="H8" s="93"/>
      <c r="I8" s="93"/>
      <c r="J8" s="93"/>
      <c r="K8" s="94"/>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9"/>
  <sheetViews>
    <sheetView showZeros="0" view="pageBreakPreview" zoomScale="106" zoomScaleNormal="100" zoomScaleSheetLayoutView="106" workbookViewId="0">
      <pane xSplit="3" ySplit="4" topLeftCell="I5" activePane="bottomRight" state="frozen"/>
      <selection activeCell="N20" sqref="N20"/>
      <selection pane="topRight" activeCell="N20" sqref="N20"/>
      <selection pane="bottomLeft" activeCell="N20" sqref="N20"/>
      <selection pane="bottomRight" activeCell="D9" sqref="D9:O9"/>
    </sheetView>
  </sheetViews>
  <sheetFormatPr defaultColWidth="9" defaultRowHeight="10.8" outlineLevelCol="1" x14ac:dyDescent="0.2"/>
  <cols>
    <col min="1" max="1" width="4.77734375" style="1" customWidth="1"/>
    <col min="2" max="2" width="4" style="1" customWidth="1"/>
    <col min="3" max="3" width="20.88671875" style="1" customWidth="1"/>
    <col min="4" max="15" width="8.44140625" style="1" customWidth="1"/>
    <col min="16" max="16" width="5.109375" style="1" customWidth="1" outlineLevel="1"/>
    <col min="17" max="19" width="4.44140625" style="1" customWidth="1"/>
    <col min="20" max="20" width="33" style="1" customWidth="1" collapsed="1"/>
    <col min="21" max="21" width="44.44140625" style="1" customWidth="1"/>
    <col min="22" max="22" width="34.44140625" style="1" customWidth="1"/>
    <col min="23" max="16384" width="9" style="1"/>
  </cols>
  <sheetData>
    <row r="1" spans="1:22" ht="30" customHeight="1" thickBot="1" x14ac:dyDescent="0.25">
      <c r="A1" s="165" t="s">
        <v>80</v>
      </c>
      <c r="B1" s="165"/>
      <c r="C1" s="165"/>
      <c r="D1" s="165"/>
      <c r="E1" s="165"/>
      <c r="F1" s="165"/>
      <c r="G1" s="165"/>
      <c r="H1" s="165"/>
      <c r="I1" s="165"/>
      <c r="V1" s="10" t="s">
        <v>98</v>
      </c>
    </row>
    <row r="2" spans="1:22" ht="48" customHeight="1" thickBot="1" x14ac:dyDescent="0.25">
      <c r="A2" s="166" t="s">
        <v>79</v>
      </c>
      <c r="B2" s="167"/>
      <c r="C2" s="167"/>
      <c r="D2" s="168">
        <v>44652</v>
      </c>
      <c r="E2" s="169"/>
      <c r="F2" s="169"/>
      <c r="G2" s="169"/>
      <c r="H2" s="170"/>
      <c r="I2" s="92"/>
      <c r="J2" s="125"/>
      <c r="U2" s="123" t="s">
        <v>99</v>
      </c>
      <c r="V2" s="124">
        <v>44743</v>
      </c>
    </row>
    <row r="3" spans="1:22" ht="23.25" customHeight="1" x14ac:dyDescent="0.2">
      <c r="A3" s="171" t="s">
        <v>0</v>
      </c>
      <c r="B3" s="173" t="s">
        <v>58</v>
      </c>
      <c r="C3" s="52" t="s">
        <v>118</v>
      </c>
      <c r="D3" s="54" t="s">
        <v>84</v>
      </c>
      <c r="E3" s="54" t="s">
        <v>85</v>
      </c>
      <c r="F3" s="54" t="s">
        <v>86</v>
      </c>
      <c r="G3" s="54" t="s">
        <v>87</v>
      </c>
      <c r="H3" s="54" t="s">
        <v>88</v>
      </c>
      <c r="I3" s="54" t="s">
        <v>92</v>
      </c>
      <c r="J3" s="54" t="s">
        <v>89</v>
      </c>
      <c r="K3" s="54" t="s">
        <v>90</v>
      </c>
      <c r="L3" s="55" t="s">
        <v>91</v>
      </c>
      <c r="M3" s="53" t="s">
        <v>81</v>
      </c>
      <c r="N3" s="54" t="s">
        <v>82</v>
      </c>
      <c r="O3" s="54" t="s">
        <v>83</v>
      </c>
      <c r="P3" s="161" t="s">
        <v>102</v>
      </c>
      <c r="Q3" s="159" t="s">
        <v>32</v>
      </c>
      <c r="R3" s="147" t="s">
        <v>33</v>
      </c>
      <c r="S3" s="149" t="s">
        <v>34</v>
      </c>
      <c r="T3" s="151" t="s">
        <v>46</v>
      </c>
      <c r="U3" s="181" t="s">
        <v>59</v>
      </c>
      <c r="V3" s="179" t="s">
        <v>73</v>
      </c>
    </row>
    <row r="4" spans="1:22" ht="23.25" customHeight="1" x14ac:dyDescent="0.2">
      <c r="A4" s="172"/>
      <c r="B4" s="174"/>
      <c r="C4" s="44" t="s">
        <v>93</v>
      </c>
      <c r="D4" s="51">
        <v>42839</v>
      </c>
      <c r="E4" s="61">
        <v>42874</v>
      </c>
      <c r="F4" s="61">
        <v>42902</v>
      </c>
      <c r="G4" s="61">
        <v>42930</v>
      </c>
      <c r="H4" s="61">
        <v>42965</v>
      </c>
      <c r="I4" s="61">
        <v>42993</v>
      </c>
      <c r="J4" s="61">
        <v>43028</v>
      </c>
      <c r="K4" s="61">
        <v>43056</v>
      </c>
      <c r="L4" s="61">
        <v>43084</v>
      </c>
      <c r="M4" s="61">
        <v>42754</v>
      </c>
      <c r="N4" s="46"/>
      <c r="O4" s="47"/>
      <c r="P4" s="162"/>
      <c r="Q4" s="160"/>
      <c r="R4" s="148"/>
      <c r="S4" s="150"/>
      <c r="T4" s="152"/>
      <c r="U4" s="182"/>
      <c r="V4" s="180"/>
    </row>
    <row r="5" spans="1:22" ht="57.75" customHeight="1" x14ac:dyDescent="0.2">
      <c r="A5" s="163" t="s">
        <v>15</v>
      </c>
      <c r="B5" s="198" t="s">
        <v>1</v>
      </c>
      <c r="C5" s="199" t="s">
        <v>52</v>
      </c>
      <c r="D5" s="56"/>
      <c r="E5" s="67"/>
      <c r="F5" s="68"/>
      <c r="G5" s="69"/>
      <c r="H5" s="70"/>
      <c r="I5" s="70"/>
      <c r="J5" s="70"/>
      <c r="K5" s="70"/>
      <c r="L5" s="2"/>
      <c r="M5" s="70"/>
      <c r="N5" s="70"/>
      <c r="O5" s="57"/>
      <c r="P5" s="155">
        <v>20</v>
      </c>
      <c r="Q5" s="157" t="str">
        <f>IF(P5=20,"⑳",20)</f>
        <v>⑳</v>
      </c>
      <c r="R5" s="139">
        <f>IF(P5=10,"⑩",10)</f>
        <v>10</v>
      </c>
      <c r="S5" s="141">
        <f t="shared" ref="S5:S14" si="0">IF(P5=1,"①",1)</f>
        <v>1</v>
      </c>
      <c r="T5" s="143" t="s">
        <v>106</v>
      </c>
      <c r="U5" s="177" t="s">
        <v>107</v>
      </c>
      <c r="V5" s="188" t="s">
        <v>74</v>
      </c>
    </row>
    <row r="6" spans="1:22" ht="26.25" customHeight="1" x14ac:dyDescent="0.2">
      <c r="A6" s="133"/>
      <c r="B6" s="154"/>
      <c r="C6" s="200"/>
      <c r="D6" s="62"/>
      <c r="E6" s="71"/>
      <c r="F6" s="97"/>
      <c r="G6" s="98"/>
      <c r="H6" s="98"/>
      <c r="I6" s="98"/>
      <c r="J6" s="99"/>
      <c r="K6" s="63"/>
      <c r="L6" s="71"/>
      <c r="M6" s="71"/>
      <c r="N6" s="63"/>
      <c r="O6" s="72"/>
      <c r="P6" s="156"/>
      <c r="Q6" s="158"/>
      <c r="R6" s="140"/>
      <c r="S6" s="142"/>
      <c r="T6" s="144"/>
      <c r="U6" s="178"/>
      <c r="V6" s="189"/>
    </row>
    <row r="7" spans="1:22" ht="69" customHeight="1" x14ac:dyDescent="0.2">
      <c r="A7" s="133"/>
      <c r="B7" s="9" t="s">
        <v>2</v>
      </c>
      <c r="C7" s="41" t="s">
        <v>109</v>
      </c>
      <c r="D7" s="190" t="s">
        <v>108</v>
      </c>
      <c r="E7" s="191"/>
      <c r="F7" s="191"/>
      <c r="G7" s="191"/>
      <c r="H7" s="191"/>
      <c r="I7" s="191"/>
      <c r="J7" s="191"/>
      <c r="K7" s="191"/>
      <c r="L7" s="191"/>
      <c r="M7" s="191"/>
      <c r="N7" s="191"/>
      <c r="O7" s="192"/>
      <c r="P7" s="104">
        <v>20</v>
      </c>
      <c r="Q7" s="101" t="str">
        <f>IF(P7=20,"⑳",20)</f>
        <v>⑳</v>
      </c>
      <c r="R7" s="102">
        <f>IF(P7=10,"⑩",10)</f>
        <v>10</v>
      </c>
      <c r="S7" s="103">
        <f t="shared" si="0"/>
        <v>1</v>
      </c>
      <c r="T7" s="6" t="s">
        <v>110</v>
      </c>
      <c r="U7" s="48" t="s">
        <v>111</v>
      </c>
      <c r="V7" s="7" t="s">
        <v>74</v>
      </c>
    </row>
    <row r="8" spans="1:22" ht="46.5" customHeight="1" x14ac:dyDescent="0.2">
      <c r="A8" s="133"/>
      <c r="B8" s="9" t="s">
        <v>3</v>
      </c>
      <c r="C8" s="41" t="s">
        <v>9</v>
      </c>
      <c r="D8" s="24"/>
      <c r="E8" s="25"/>
      <c r="F8" s="25"/>
      <c r="G8" s="25"/>
      <c r="H8" s="25"/>
      <c r="I8" s="25"/>
      <c r="J8" s="25"/>
      <c r="K8" s="25"/>
      <c r="L8" s="25"/>
      <c r="M8" s="25"/>
      <c r="N8" s="25"/>
      <c r="O8" s="26"/>
      <c r="P8" s="104">
        <v>5</v>
      </c>
      <c r="Q8" s="101" t="str">
        <f>IF(P8=5,"⑤",5)</f>
        <v>⑤</v>
      </c>
      <c r="R8" s="102">
        <f>IF(P8=3,"③",3)</f>
        <v>3</v>
      </c>
      <c r="S8" s="103">
        <f t="shared" si="0"/>
        <v>1</v>
      </c>
      <c r="T8" s="6" t="s">
        <v>35</v>
      </c>
      <c r="U8" s="48" t="s">
        <v>60</v>
      </c>
      <c r="V8" s="7" t="s">
        <v>75</v>
      </c>
    </row>
    <row r="9" spans="1:22" ht="46.5" customHeight="1" x14ac:dyDescent="0.2">
      <c r="A9" s="145" t="s">
        <v>30</v>
      </c>
      <c r="B9" s="9" t="s">
        <v>4</v>
      </c>
      <c r="C9" s="42" t="s">
        <v>10</v>
      </c>
      <c r="D9" s="193" t="s">
        <v>96</v>
      </c>
      <c r="E9" s="194"/>
      <c r="F9" s="194"/>
      <c r="G9" s="194"/>
      <c r="H9" s="194"/>
      <c r="I9" s="194"/>
      <c r="J9" s="194"/>
      <c r="K9" s="194"/>
      <c r="L9" s="194"/>
      <c r="M9" s="194"/>
      <c r="N9" s="194"/>
      <c r="O9" s="195"/>
      <c r="P9" s="104">
        <v>5</v>
      </c>
      <c r="Q9" s="101" t="str">
        <f t="shared" ref="Q9:Q14" si="1">IF(P9=5,"⑤",5)</f>
        <v>⑤</v>
      </c>
      <c r="R9" s="102">
        <f t="shared" ref="R9:R10" si="2">IF(P9=3,"③",3)</f>
        <v>3</v>
      </c>
      <c r="S9" s="103">
        <f t="shared" si="0"/>
        <v>1</v>
      </c>
      <c r="T9" s="6" t="s">
        <v>36</v>
      </c>
      <c r="U9" s="48" t="s">
        <v>61</v>
      </c>
      <c r="V9" s="7" t="s">
        <v>75</v>
      </c>
    </row>
    <row r="10" spans="1:22" ht="46.5" customHeight="1" x14ac:dyDescent="0.2">
      <c r="A10" s="146"/>
      <c r="B10" s="60" t="s">
        <v>5</v>
      </c>
      <c r="C10" s="201" t="s">
        <v>53</v>
      </c>
      <c r="D10" s="21"/>
      <c r="E10" s="22"/>
      <c r="F10" s="22"/>
      <c r="G10" s="22"/>
      <c r="H10" s="22"/>
      <c r="I10" s="22"/>
      <c r="J10" s="22"/>
      <c r="K10" s="22"/>
      <c r="L10" s="22"/>
      <c r="M10" s="22"/>
      <c r="N10" s="22"/>
      <c r="O10" s="23"/>
      <c r="P10" s="155">
        <v>3</v>
      </c>
      <c r="Q10" s="157">
        <f t="shared" si="1"/>
        <v>5</v>
      </c>
      <c r="R10" s="139" t="str">
        <f t="shared" si="2"/>
        <v>③</v>
      </c>
      <c r="S10" s="141">
        <f t="shared" si="0"/>
        <v>1</v>
      </c>
      <c r="T10" s="196" t="s">
        <v>47</v>
      </c>
      <c r="U10" s="183" t="s">
        <v>70</v>
      </c>
      <c r="V10" s="188" t="s">
        <v>75</v>
      </c>
    </row>
    <row r="11" spans="1:22" ht="26.25" customHeight="1" x14ac:dyDescent="0.2">
      <c r="A11" s="163"/>
      <c r="B11" s="91"/>
      <c r="C11" s="202"/>
      <c r="D11" s="73"/>
      <c r="E11" s="64"/>
      <c r="F11" s="74"/>
      <c r="G11" s="74"/>
      <c r="H11" s="75"/>
      <c r="I11" s="65"/>
      <c r="J11" s="74"/>
      <c r="K11" s="74"/>
      <c r="L11" s="74"/>
      <c r="M11" s="75"/>
      <c r="N11" s="75"/>
      <c r="O11" s="66"/>
      <c r="P11" s="156"/>
      <c r="Q11" s="158"/>
      <c r="R11" s="140"/>
      <c r="S11" s="142"/>
      <c r="T11" s="197"/>
      <c r="U11" s="184"/>
      <c r="V11" s="189"/>
    </row>
    <row r="12" spans="1:22" ht="46.5" customHeight="1" x14ac:dyDescent="0.2">
      <c r="A12" s="132" t="s">
        <v>31</v>
      </c>
      <c r="B12" s="9" t="s">
        <v>6</v>
      </c>
      <c r="C12" s="41" t="s">
        <v>11</v>
      </c>
      <c r="D12" s="30"/>
      <c r="E12" s="31"/>
      <c r="F12" s="31"/>
      <c r="G12" s="31"/>
      <c r="H12" s="31"/>
      <c r="I12" s="31"/>
      <c r="J12" s="31"/>
      <c r="K12" s="31"/>
      <c r="L12" s="31"/>
      <c r="M12" s="31"/>
      <c r="N12" s="31"/>
      <c r="O12" s="32"/>
      <c r="P12" s="104">
        <v>5</v>
      </c>
      <c r="Q12" s="101" t="str">
        <f t="shared" si="1"/>
        <v>⑤</v>
      </c>
      <c r="R12" s="102" t="s">
        <v>51</v>
      </c>
      <c r="S12" s="103">
        <f t="shared" si="0"/>
        <v>1</v>
      </c>
      <c r="T12" s="6" t="s">
        <v>37</v>
      </c>
      <c r="U12" s="48" t="s">
        <v>71</v>
      </c>
      <c r="V12" s="7" t="s">
        <v>75</v>
      </c>
    </row>
    <row r="13" spans="1:22" ht="46.5" customHeight="1" x14ac:dyDescent="0.2">
      <c r="A13" s="133"/>
      <c r="B13" s="9" t="s">
        <v>7</v>
      </c>
      <c r="C13" s="41" t="s">
        <v>12</v>
      </c>
      <c r="D13" s="30"/>
      <c r="E13" s="31"/>
      <c r="F13" s="31"/>
      <c r="G13" s="31"/>
      <c r="H13" s="31"/>
      <c r="I13" s="31"/>
      <c r="J13" s="31"/>
      <c r="K13" s="31"/>
      <c r="L13" s="31"/>
      <c r="M13" s="31"/>
      <c r="N13" s="31"/>
      <c r="O13" s="32"/>
      <c r="P13" s="104">
        <v>5</v>
      </c>
      <c r="Q13" s="101" t="str">
        <f t="shared" si="1"/>
        <v>⑤</v>
      </c>
      <c r="R13" s="102" t="s">
        <v>51</v>
      </c>
      <c r="S13" s="103">
        <f t="shared" si="0"/>
        <v>1</v>
      </c>
      <c r="T13" s="6" t="s">
        <v>38</v>
      </c>
      <c r="U13" s="48" t="s">
        <v>72</v>
      </c>
      <c r="V13" s="7" t="s">
        <v>75</v>
      </c>
    </row>
    <row r="14" spans="1:22" ht="46.5" customHeight="1" x14ac:dyDescent="0.2">
      <c r="A14" s="133"/>
      <c r="B14" s="9" t="s">
        <v>26</v>
      </c>
      <c r="C14" s="41" t="s">
        <v>13</v>
      </c>
      <c r="D14" s="30"/>
      <c r="E14" s="31"/>
      <c r="F14" s="31"/>
      <c r="G14" s="77" t="s">
        <v>94</v>
      </c>
      <c r="H14" s="78"/>
      <c r="I14" s="31"/>
      <c r="J14" s="31"/>
      <c r="K14" s="31"/>
      <c r="L14" s="31"/>
      <c r="M14" s="31"/>
      <c r="N14" s="31"/>
      <c r="O14" s="32"/>
      <c r="P14" s="104">
        <v>5</v>
      </c>
      <c r="Q14" s="101" t="str">
        <f t="shared" si="1"/>
        <v>⑤</v>
      </c>
      <c r="R14" s="102" t="s">
        <v>51</v>
      </c>
      <c r="S14" s="103">
        <f t="shared" si="0"/>
        <v>1</v>
      </c>
      <c r="T14" s="6" t="s">
        <v>39</v>
      </c>
      <c r="U14" s="48" t="s">
        <v>69</v>
      </c>
      <c r="V14" s="7" t="s">
        <v>75</v>
      </c>
    </row>
    <row r="15" spans="1:22" ht="46.5" customHeight="1" x14ac:dyDescent="0.2">
      <c r="A15" s="133"/>
      <c r="B15" s="9" t="s">
        <v>8</v>
      </c>
      <c r="C15" s="41" t="s">
        <v>14</v>
      </c>
      <c r="D15" s="18"/>
      <c r="E15" s="19"/>
      <c r="F15" s="19"/>
      <c r="G15" s="19"/>
      <c r="H15" s="19"/>
      <c r="I15" s="19"/>
      <c r="J15" s="19"/>
      <c r="K15" s="19"/>
      <c r="L15" s="19"/>
      <c r="M15" s="19"/>
      <c r="N15" s="19"/>
      <c r="O15" s="20"/>
      <c r="P15" s="104">
        <v>3</v>
      </c>
      <c r="Q15" s="101" t="str">
        <f>IF(P15=3,"③",3)</f>
        <v>③</v>
      </c>
      <c r="R15" s="102">
        <f>IF(P15=2,"②",2)</f>
        <v>2</v>
      </c>
      <c r="S15" s="103">
        <f>IF(P15=1,"①",1)</f>
        <v>1</v>
      </c>
      <c r="T15" s="6" t="s">
        <v>40</v>
      </c>
      <c r="U15" s="48" t="s">
        <v>62</v>
      </c>
      <c r="V15" s="7" t="s">
        <v>75</v>
      </c>
    </row>
    <row r="16" spans="1:22" ht="42.75" customHeight="1" x14ac:dyDescent="0.2">
      <c r="A16" s="133"/>
      <c r="B16" s="9" t="s">
        <v>27</v>
      </c>
      <c r="C16" s="41" t="s">
        <v>113</v>
      </c>
      <c r="D16" s="33"/>
      <c r="E16" s="34"/>
      <c r="F16" s="34"/>
      <c r="G16" s="34"/>
      <c r="H16" s="34"/>
      <c r="I16" s="34"/>
      <c r="J16" s="34"/>
      <c r="K16" s="34"/>
      <c r="L16" s="34"/>
      <c r="M16" s="34"/>
      <c r="N16" s="34"/>
      <c r="O16" s="35"/>
      <c r="P16" s="104">
        <v>3</v>
      </c>
      <c r="Q16" s="101" t="str">
        <f t="shared" ref="Q16:Q24" si="3">IF(P16=3,"③",3)</f>
        <v>③</v>
      </c>
      <c r="R16" s="102">
        <f t="shared" ref="R16:R24" si="4">IF(P16=2,"②",2)</f>
        <v>2</v>
      </c>
      <c r="S16" s="103">
        <f t="shared" ref="S16:S24" si="5">IF(P16=1,"①",1)</f>
        <v>1</v>
      </c>
      <c r="T16" s="6" t="s">
        <v>41</v>
      </c>
      <c r="U16" s="48" t="s">
        <v>63</v>
      </c>
      <c r="V16" s="7" t="s">
        <v>76</v>
      </c>
    </row>
    <row r="17" spans="1:22" ht="34.5" customHeight="1" x14ac:dyDescent="0.2">
      <c r="A17" s="134" t="s">
        <v>54</v>
      </c>
      <c r="B17" s="9" t="s">
        <v>28</v>
      </c>
      <c r="C17" s="42" t="s">
        <v>114</v>
      </c>
      <c r="D17" s="12"/>
      <c r="E17" s="13"/>
      <c r="F17" s="13"/>
      <c r="G17" s="13"/>
      <c r="H17" s="13"/>
      <c r="I17" s="13"/>
      <c r="J17" s="13"/>
      <c r="K17" s="13"/>
      <c r="L17" s="13"/>
      <c r="M17" s="13"/>
      <c r="N17" s="13"/>
      <c r="O17" s="14"/>
      <c r="P17" s="104">
        <v>3</v>
      </c>
      <c r="Q17" s="101" t="str">
        <f t="shared" si="3"/>
        <v>③</v>
      </c>
      <c r="R17" s="102">
        <f t="shared" si="4"/>
        <v>2</v>
      </c>
      <c r="S17" s="103">
        <f t="shared" si="5"/>
        <v>1</v>
      </c>
      <c r="T17" s="6" t="s">
        <v>41</v>
      </c>
      <c r="U17" s="48" t="s">
        <v>64</v>
      </c>
      <c r="V17" s="7" t="s">
        <v>76</v>
      </c>
    </row>
    <row r="18" spans="1:22" ht="34.5" customHeight="1" x14ac:dyDescent="0.2">
      <c r="A18" s="135"/>
      <c r="B18" s="9" t="s">
        <v>29</v>
      </c>
      <c r="C18" s="42" t="s">
        <v>115</v>
      </c>
      <c r="D18" s="36"/>
      <c r="E18" s="37"/>
      <c r="F18" s="37"/>
      <c r="G18" s="37"/>
      <c r="H18" s="37"/>
      <c r="I18" s="37"/>
      <c r="J18" s="37"/>
      <c r="K18" s="37"/>
      <c r="L18" s="37"/>
      <c r="M18" s="37"/>
      <c r="N18" s="37"/>
      <c r="O18" s="38"/>
      <c r="P18" s="104">
        <v>3</v>
      </c>
      <c r="Q18" s="101" t="str">
        <f t="shared" si="3"/>
        <v>③</v>
      </c>
      <c r="R18" s="102">
        <f t="shared" si="4"/>
        <v>2</v>
      </c>
      <c r="S18" s="103">
        <f t="shared" si="5"/>
        <v>1</v>
      </c>
      <c r="T18" s="6" t="s">
        <v>42</v>
      </c>
      <c r="U18" s="48" t="s">
        <v>65</v>
      </c>
      <c r="V18" s="7" t="s">
        <v>76</v>
      </c>
    </row>
    <row r="19" spans="1:22" ht="34.5" customHeight="1" x14ac:dyDescent="0.2">
      <c r="A19" s="134" t="s">
        <v>55</v>
      </c>
      <c r="B19" s="39" t="s">
        <v>20</v>
      </c>
      <c r="C19" s="42" t="s">
        <v>116</v>
      </c>
      <c r="D19" s="18"/>
      <c r="E19" s="19"/>
      <c r="F19" s="19"/>
      <c r="G19" s="19"/>
      <c r="H19" s="19"/>
      <c r="I19" s="19"/>
      <c r="J19" s="19"/>
      <c r="K19" s="19"/>
      <c r="L19" s="19"/>
      <c r="M19" s="19"/>
      <c r="N19" s="19"/>
      <c r="O19" s="20"/>
      <c r="P19" s="104">
        <v>3</v>
      </c>
      <c r="Q19" s="101" t="str">
        <f t="shared" si="3"/>
        <v>③</v>
      </c>
      <c r="R19" s="102">
        <f t="shared" si="4"/>
        <v>2</v>
      </c>
      <c r="S19" s="103">
        <f t="shared" si="5"/>
        <v>1</v>
      </c>
      <c r="T19" s="6" t="s">
        <v>42</v>
      </c>
      <c r="U19" s="48" t="s">
        <v>65</v>
      </c>
      <c r="V19" s="7" t="s">
        <v>76</v>
      </c>
    </row>
    <row r="20" spans="1:22" ht="46.5" customHeight="1" x14ac:dyDescent="0.2">
      <c r="A20" s="135"/>
      <c r="B20" s="39" t="s">
        <v>21</v>
      </c>
      <c r="C20" s="42" t="s">
        <v>16</v>
      </c>
      <c r="D20" s="33"/>
      <c r="E20" s="34"/>
      <c r="F20" s="34"/>
      <c r="G20" s="34"/>
      <c r="H20" s="34"/>
      <c r="I20" s="34"/>
      <c r="J20" s="34"/>
      <c r="K20" s="34"/>
      <c r="L20" s="34"/>
      <c r="M20" s="34"/>
      <c r="N20" s="34"/>
      <c r="O20" s="35"/>
      <c r="P20" s="104">
        <v>3</v>
      </c>
      <c r="Q20" s="101" t="str">
        <f t="shared" si="3"/>
        <v>③</v>
      </c>
      <c r="R20" s="102">
        <f t="shared" si="4"/>
        <v>2</v>
      </c>
      <c r="S20" s="103">
        <f t="shared" si="5"/>
        <v>1</v>
      </c>
      <c r="T20" s="6" t="s">
        <v>42</v>
      </c>
      <c r="U20" s="48" t="s">
        <v>65</v>
      </c>
      <c r="V20" s="7" t="s">
        <v>76</v>
      </c>
    </row>
    <row r="21" spans="1:22" ht="34.5" customHeight="1" x14ac:dyDescent="0.2">
      <c r="A21" s="134" t="s">
        <v>56</v>
      </c>
      <c r="B21" s="39" t="s">
        <v>22</v>
      </c>
      <c r="C21" s="42" t="s">
        <v>17</v>
      </c>
      <c r="D21" s="12"/>
      <c r="E21" s="13"/>
      <c r="F21" s="13"/>
      <c r="G21" s="13"/>
      <c r="H21" s="13"/>
      <c r="I21" s="13"/>
      <c r="J21" s="13"/>
      <c r="K21" s="13"/>
      <c r="L21" s="13"/>
      <c r="M21" s="13"/>
      <c r="N21" s="13"/>
      <c r="O21" s="14"/>
      <c r="P21" s="104">
        <v>3</v>
      </c>
      <c r="Q21" s="101" t="str">
        <f t="shared" si="3"/>
        <v>③</v>
      </c>
      <c r="R21" s="102">
        <f t="shared" si="4"/>
        <v>2</v>
      </c>
      <c r="S21" s="103">
        <f t="shared" si="5"/>
        <v>1</v>
      </c>
      <c r="T21" s="6" t="s">
        <v>42</v>
      </c>
      <c r="U21" s="48" t="s">
        <v>65</v>
      </c>
      <c r="V21" s="7" t="s">
        <v>76</v>
      </c>
    </row>
    <row r="22" spans="1:22" ht="36.75" customHeight="1" x14ac:dyDescent="0.2">
      <c r="A22" s="135"/>
      <c r="B22" s="39" t="s">
        <v>23</v>
      </c>
      <c r="C22" s="42" t="s">
        <v>18</v>
      </c>
      <c r="D22" s="185" t="s">
        <v>95</v>
      </c>
      <c r="E22" s="186"/>
      <c r="F22" s="186"/>
      <c r="G22" s="186"/>
      <c r="H22" s="186"/>
      <c r="I22" s="186"/>
      <c r="J22" s="186"/>
      <c r="K22" s="186"/>
      <c r="L22" s="186"/>
      <c r="M22" s="186"/>
      <c r="N22" s="186"/>
      <c r="O22" s="187"/>
      <c r="P22" s="104">
        <v>3</v>
      </c>
      <c r="Q22" s="101" t="str">
        <f t="shared" si="3"/>
        <v>③</v>
      </c>
      <c r="R22" s="102">
        <f t="shared" si="4"/>
        <v>2</v>
      </c>
      <c r="S22" s="103">
        <f t="shared" si="5"/>
        <v>1</v>
      </c>
      <c r="T22" s="6" t="s">
        <v>43</v>
      </c>
      <c r="U22" s="48" t="s">
        <v>66</v>
      </c>
      <c r="V22" s="7" t="s">
        <v>76</v>
      </c>
    </row>
    <row r="23" spans="1:22" ht="34.5" customHeight="1" x14ac:dyDescent="0.2">
      <c r="A23" s="134" t="s">
        <v>57</v>
      </c>
      <c r="B23" s="39" t="s">
        <v>24</v>
      </c>
      <c r="C23" s="42" t="s">
        <v>117</v>
      </c>
      <c r="D23" s="18"/>
      <c r="E23" s="19"/>
      <c r="F23" s="19"/>
      <c r="G23" s="19"/>
      <c r="H23" s="19"/>
      <c r="I23" s="19"/>
      <c r="J23" s="19"/>
      <c r="K23" s="19"/>
      <c r="L23" s="19"/>
      <c r="M23" s="19"/>
      <c r="N23" s="19"/>
      <c r="O23" s="20"/>
      <c r="P23" s="104">
        <v>2</v>
      </c>
      <c r="Q23" s="101">
        <f t="shared" si="3"/>
        <v>3</v>
      </c>
      <c r="R23" s="102" t="str">
        <f t="shared" si="4"/>
        <v>②</v>
      </c>
      <c r="S23" s="103">
        <f t="shared" si="5"/>
        <v>1</v>
      </c>
      <c r="T23" s="6" t="s">
        <v>44</v>
      </c>
      <c r="U23" s="48" t="s">
        <v>67</v>
      </c>
      <c r="V23" s="7" t="s">
        <v>76</v>
      </c>
    </row>
    <row r="24" spans="1:22" ht="42.75" customHeight="1" thickBot="1" x14ac:dyDescent="0.25">
      <c r="A24" s="136"/>
      <c r="B24" s="40" t="s">
        <v>25</v>
      </c>
      <c r="C24" s="43" t="s">
        <v>19</v>
      </c>
      <c r="D24" s="15"/>
      <c r="E24" s="16"/>
      <c r="F24" s="16"/>
      <c r="G24" s="16"/>
      <c r="H24" s="16"/>
      <c r="I24" s="16"/>
      <c r="J24" s="16"/>
      <c r="K24" s="16"/>
      <c r="L24" s="16"/>
      <c r="M24" s="16"/>
      <c r="N24" s="16"/>
      <c r="O24" s="17"/>
      <c r="P24" s="105">
        <v>3</v>
      </c>
      <c r="Q24" s="119" t="str">
        <f t="shared" si="3"/>
        <v>③</v>
      </c>
      <c r="R24" s="120">
        <f t="shared" si="4"/>
        <v>2</v>
      </c>
      <c r="S24" s="121">
        <f t="shared" si="5"/>
        <v>1</v>
      </c>
      <c r="T24" s="8" t="s">
        <v>45</v>
      </c>
      <c r="U24" s="49" t="s">
        <v>68</v>
      </c>
      <c r="V24" s="79" t="s">
        <v>75</v>
      </c>
    </row>
    <row r="25" spans="1:22" ht="24.75" customHeight="1" thickBot="1" x14ac:dyDescent="0.25">
      <c r="A25" s="80"/>
      <c r="B25" s="81"/>
      <c r="C25" s="82"/>
      <c r="D25" s="11"/>
      <c r="E25" s="11"/>
      <c r="F25" s="11"/>
      <c r="G25" s="11"/>
      <c r="H25" s="11"/>
      <c r="I25" s="11"/>
      <c r="J25" s="11"/>
      <c r="K25" s="11"/>
      <c r="L25" s="11"/>
      <c r="M25" s="11"/>
      <c r="N25" s="11"/>
      <c r="O25" s="10" t="s">
        <v>49</v>
      </c>
      <c r="P25" s="122">
        <f>SUM(P5:P24)</f>
        <v>97</v>
      </c>
      <c r="Q25" s="137">
        <f>P25</f>
        <v>97</v>
      </c>
      <c r="R25" s="137"/>
      <c r="S25" s="138"/>
      <c r="T25" s="1" t="s">
        <v>50</v>
      </c>
      <c r="U25" s="76"/>
      <c r="V25" s="76"/>
    </row>
    <row r="26" spans="1:22" ht="63" customHeight="1" thickBot="1" x14ac:dyDescent="0.25">
      <c r="A26" s="126" t="s">
        <v>97</v>
      </c>
      <c r="B26" s="127"/>
      <c r="C26" s="128"/>
      <c r="D26" s="88"/>
      <c r="E26" s="83"/>
      <c r="F26" s="84"/>
      <c r="G26" s="90"/>
      <c r="H26" s="83"/>
      <c r="I26" s="84"/>
      <c r="J26" s="84"/>
      <c r="K26" s="90"/>
      <c r="L26" s="83"/>
      <c r="M26" s="83"/>
      <c r="N26" s="83"/>
      <c r="O26" s="85"/>
      <c r="P26" s="90"/>
      <c r="Q26" s="129"/>
      <c r="R26" s="130"/>
      <c r="S26" s="131"/>
      <c r="T26" s="86"/>
      <c r="U26" s="86"/>
      <c r="V26" s="87"/>
    </row>
    <row r="27" spans="1:22" ht="22.5" customHeight="1" x14ac:dyDescent="0.2">
      <c r="U27" s="2"/>
      <c r="V27" s="2"/>
    </row>
    <row r="28" spans="1:22" ht="11.25" customHeight="1" x14ac:dyDescent="0.2">
      <c r="U28" s="3"/>
      <c r="V28" s="3"/>
    </row>
    <row r="29" spans="1:22" ht="11.25" customHeight="1" x14ac:dyDescent="0.2">
      <c r="U29" s="4"/>
      <c r="V29" s="4"/>
    </row>
    <row r="30" spans="1:22" ht="11.25" customHeight="1" x14ac:dyDescent="0.2">
      <c r="U30" s="5"/>
      <c r="V30" s="5"/>
    </row>
    <row r="31" spans="1:22" ht="11.25" customHeight="1" x14ac:dyDescent="0.2">
      <c r="U31" s="5"/>
      <c r="V31" s="5"/>
    </row>
    <row r="32" spans="1:22" ht="11.25" customHeight="1" x14ac:dyDescent="0.2">
      <c r="U32" s="5"/>
      <c r="V32" s="5"/>
    </row>
    <row r="33" spans="21:22" ht="11.25" customHeight="1" x14ac:dyDescent="0.2">
      <c r="U33" s="5"/>
      <c r="V33" s="5"/>
    </row>
    <row r="34" spans="21:22" ht="11.25" customHeight="1" x14ac:dyDescent="0.2">
      <c r="U34" s="5"/>
      <c r="V34" s="5"/>
    </row>
    <row r="35" spans="21:22" ht="11.25" customHeight="1" x14ac:dyDescent="0.2">
      <c r="U35" s="5"/>
      <c r="V35" s="5"/>
    </row>
    <row r="36" spans="21:22" ht="11.25" customHeight="1" x14ac:dyDescent="0.2">
      <c r="U36" s="5"/>
      <c r="V36" s="5"/>
    </row>
    <row r="37" spans="21:22" ht="11.25" customHeight="1" x14ac:dyDescent="0.2">
      <c r="U37" s="5"/>
      <c r="V37" s="5"/>
    </row>
    <row r="38" spans="21:22" ht="11.25" customHeight="1" x14ac:dyDescent="0.2">
      <c r="U38" s="5"/>
      <c r="V38" s="5"/>
    </row>
    <row r="39" spans="21:22" ht="11.25" customHeight="1" x14ac:dyDescent="0.2">
      <c r="U39" s="5"/>
      <c r="V39" s="5"/>
    </row>
    <row r="40" spans="21:22" ht="11.25" customHeight="1" x14ac:dyDescent="0.2">
      <c r="U40" s="5"/>
      <c r="V40" s="5"/>
    </row>
    <row r="41" spans="21:22" ht="11.25" customHeight="1" x14ac:dyDescent="0.2">
      <c r="U41" s="5"/>
      <c r="V41" s="5"/>
    </row>
    <row r="42" spans="21:22" ht="11.25" customHeight="1" x14ac:dyDescent="0.2">
      <c r="U42" s="5"/>
      <c r="V42" s="5"/>
    </row>
    <row r="43" spans="21:22" ht="11.25" customHeight="1" x14ac:dyDescent="0.2">
      <c r="U43" s="5"/>
      <c r="V43" s="5"/>
    </row>
    <row r="44" spans="21:22" ht="11.25" customHeight="1" x14ac:dyDescent="0.2">
      <c r="U44" s="5"/>
      <c r="V44" s="5"/>
    </row>
    <row r="45" spans="21:22" ht="11.25" customHeight="1" x14ac:dyDescent="0.2">
      <c r="U45" s="5"/>
      <c r="V45" s="5"/>
    </row>
    <row r="46" spans="21:22" ht="11.25" customHeight="1" x14ac:dyDescent="0.2">
      <c r="U46" s="5"/>
      <c r="V46" s="5"/>
    </row>
    <row r="47" spans="21:22" ht="11.25" customHeight="1" x14ac:dyDescent="0.2">
      <c r="U47" s="5"/>
      <c r="V47" s="5"/>
    </row>
    <row r="48" spans="21:22" ht="11.25" customHeight="1" x14ac:dyDescent="0.2">
      <c r="U48" s="2"/>
      <c r="V48" s="2"/>
    </row>
    <row r="49" spans="21:22" ht="12" customHeight="1" x14ac:dyDescent="0.2">
      <c r="U49" s="2"/>
      <c r="V49" s="2"/>
    </row>
  </sheetData>
  <mergeCells count="42">
    <mergeCell ref="P5:P6"/>
    <mergeCell ref="P10:P11"/>
    <mergeCell ref="Q3:Q4"/>
    <mergeCell ref="A1:I1"/>
    <mergeCell ref="A2:C2"/>
    <mergeCell ref="D2:H2"/>
    <mergeCell ref="A3:A4"/>
    <mergeCell ref="B3:B4"/>
    <mergeCell ref="P3:P4"/>
    <mergeCell ref="C5:C6"/>
    <mergeCell ref="C10:C11"/>
    <mergeCell ref="R3:R4"/>
    <mergeCell ref="S3:S4"/>
    <mergeCell ref="T3:T4"/>
    <mergeCell ref="U3:U4"/>
    <mergeCell ref="V3:V4"/>
    <mergeCell ref="T5:T6"/>
    <mergeCell ref="U5:U6"/>
    <mergeCell ref="V5:V6"/>
    <mergeCell ref="D7:O7"/>
    <mergeCell ref="A9:A11"/>
    <mergeCell ref="D9:O9"/>
    <mergeCell ref="Q10:Q11"/>
    <mergeCell ref="R10:R11"/>
    <mergeCell ref="S10:S11"/>
    <mergeCell ref="T10:T11"/>
    <mergeCell ref="A5:A8"/>
    <mergeCell ref="B5:B6"/>
    <mergeCell ref="Q5:Q6"/>
    <mergeCell ref="R5:R6"/>
    <mergeCell ref="S5:S6"/>
    <mergeCell ref="V10:V11"/>
    <mergeCell ref="A23:A24"/>
    <mergeCell ref="Q25:S25"/>
    <mergeCell ref="A26:C26"/>
    <mergeCell ref="Q26:S26"/>
    <mergeCell ref="U10:U11"/>
    <mergeCell ref="A12:A16"/>
    <mergeCell ref="A17:A18"/>
    <mergeCell ref="A19:A20"/>
    <mergeCell ref="A21:A22"/>
    <mergeCell ref="D22:O22"/>
  </mergeCells>
  <phoneticPr fontId="2"/>
  <conditionalFormatting sqref="D6:O6">
    <cfRule type="expression" dxfId="16" priority="18">
      <formula>D6&lt;1</formula>
    </cfRule>
    <cfRule type="expression" dxfId="15" priority="20">
      <formula>$C$6&gt;79</formula>
    </cfRule>
  </conditionalFormatting>
  <conditionalFormatting sqref="D6:O6">
    <cfRule type="expression" dxfId="14" priority="19">
      <formula>$C$6&lt;80</formula>
    </cfRule>
  </conditionalFormatting>
  <conditionalFormatting sqref="D11:O11">
    <cfRule type="expression" dxfId="13" priority="15">
      <formula>D11&lt;1</formula>
    </cfRule>
    <cfRule type="expression" dxfId="12" priority="16">
      <formula>$C$11&lt;50</formula>
    </cfRule>
    <cfRule type="expression" dxfId="11" priority="17">
      <formula>$C$11&gt;49</formula>
    </cfRule>
  </conditionalFormatting>
  <conditionalFormatting sqref="Q15">
    <cfRule type="cellIs" dxfId="10" priority="11" operator="equal">
      <formula>"③"</formula>
    </cfRule>
  </conditionalFormatting>
  <conditionalFormatting sqref="R15">
    <cfRule type="cellIs" dxfId="9" priority="10" operator="equal">
      <formula>"②"</formula>
    </cfRule>
  </conditionalFormatting>
  <conditionalFormatting sqref="S15">
    <cfRule type="cellIs" dxfId="8" priority="9" operator="equal">
      <formula>"①"</formula>
    </cfRule>
  </conditionalFormatting>
  <conditionalFormatting sqref="Q16:Q24">
    <cfRule type="cellIs" dxfId="7" priority="8" operator="equal">
      <formula>"③"</formula>
    </cfRule>
  </conditionalFormatting>
  <conditionalFormatting sqref="R16:R24">
    <cfRule type="cellIs" dxfId="6" priority="7" operator="equal">
      <formula>"②"</formula>
    </cfRule>
  </conditionalFormatting>
  <conditionalFormatting sqref="S16:S24">
    <cfRule type="cellIs" dxfId="5" priority="6" operator="equal">
      <formula>"①"</formula>
    </cfRule>
  </conditionalFormatting>
  <conditionalFormatting sqref="S5 S12:S14 S7:S10">
    <cfRule type="cellIs" dxfId="4" priority="5" operator="equal">
      <formula>"①"</formula>
    </cfRule>
  </conditionalFormatting>
  <conditionalFormatting sqref="Q8:Q10 Q12:Q14">
    <cfRule type="cellIs" dxfId="3" priority="4" operator="equal">
      <formula>"⑤"</formula>
    </cfRule>
  </conditionalFormatting>
  <conditionalFormatting sqref="R8:R10">
    <cfRule type="cellIs" dxfId="2" priority="3" operator="equal">
      <formula>"③"</formula>
    </cfRule>
  </conditionalFormatting>
  <conditionalFormatting sqref="Q5 Q7">
    <cfRule type="cellIs" dxfId="1" priority="2" operator="equal">
      <formula>"⑳"</formula>
    </cfRule>
  </conditionalFormatting>
  <conditionalFormatting sqref="R5 R7">
    <cfRule type="cellIs" dxfId="0" priority="1" operator="equal">
      <formula>"⑩"</formula>
    </cfRule>
  </conditionalFormatting>
  <pageMargins left="0" right="0" top="0.35433070866141736" bottom="0.35433070866141736" header="0.31496062992125984" footer="0.31496062992125984"/>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取組と実績（進捗管理表）</vt:lpstr>
      <vt:lpstr>-</vt:lpstr>
      <vt:lpstr>使用例</vt:lpstr>
      <vt:lpstr>使用例!Print_Area</vt:lpstr>
      <vt:lpstr>'取組と実績（進捗管理表）'!Print_Area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2022-04-12T04:41:26Z</dcterms:modified>
</cp:coreProperties>
</file>